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240" windowWidth="9216" windowHeight="4680" activeTab="0"/>
  </bookViews>
  <sheets>
    <sheet name="Table 61" sheetId="1" r:id="rId1"/>
  </sheets>
  <definedNames>
    <definedName name="_xlnm.Print_Titles" localSheetId="0">'Table 61'!$A:$A,'Table 61'!$1:$5</definedName>
  </definedNames>
  <calcPr fullCalcOnLoad="1"/>
</workbook>
</file>

<file path=xl/sharedStrings.xml><?xml version="1.0" encoding="utf-8"?>
<sst xmlns="http://schemas.openxmlformats.org/spreadsheetml/2006/main" count="22" uniqueCount="22">
  <si>
    <t>Smugglers of aliens located</t>
  </si>
  <si>
    <t>Seizures (conveyances)</t>
  </si>
  <si>
    <t>Deportable aliens located by the Border Patrol</t>
  </si>
  <si>
    <t>Activities and accomplishments</t>
  </si>
  <si>
    <r>
      <t xml:space="preserve">Persons processed by the Border Patrol  </t>
    </r>
    <r>
      <rPr>
        <b/>
        <vertAlign val="superscript"/>
        <sz val="10"/>
        <rFont val="Arial"/>
        <family val="2"/>
      </rPr>
      <t>1</t>
    </r>
  </si>
  <si>
    <t xml:space="preserve">   Mexican aliens</t>
  </si>
  <si>
    <t xml:space="preserve">     Working in agriculture</t>
  </si>
  <si>
    <t xml:space="preserve">     Working in trades, crafts, industry, and service</t>
  </si>
  <si>
    <t xml:space="preserve">     Welfare/seeking employment</t>
  </si>
  <si>
    <t xml:space="preserve">   Canadian aliens</t>
  </si>
  <si>
    <t xml:space="preserve">   All others</t>
  </si>
  <si>
    <t xml:space="preserve">Aliens located who were smuggled </t>
  </si>
  <si>
    <t xml:space="preserve">         into the United States </t>
  </si>
  <si>
    <t>Value of seizures (millions of dollars)</t>
  </si>
  <si>
    <t xml:space="preserve">   Narcotics</t>
  </si>
  <si>
    <t xml:space="preserve">   Other</t>
  </si>
  <si>
    <r>
      <t>1</t>
    </r>
    <r>
      <rPr>
        <sz val="10"/>
        <rFont val="Arial"/>
        <family val="2"/>
      </rPr>
      <t xml:space="preserve">  Includes deportable aliens located and non-deportable (e.g., U.S. citizens and legal permanent resident aliens).</t>
    </r>
  </si>
  <si>
    <t xml:space="preserve">NOTE:  Data on aliens previously expelled, aliens located with previous criminal records, conveyances examined, </t>
  </si>
  <si>
    <t xml:space="preserve">and persons questioned shown in previous Yearbooks are not available starting in fiscal year 1990.  Data for narcotics </t>
  </si>
  <si>
    <t>have been adjusted for fiscal year 1995, and data for other for 1992-94 and 1996-97.</t>
  </si>
  <si>
    <t>FISCAL YEARS 1992-2000</t>
  </si>
  <si>
    <t>TABLE 61. PRINCIPAL ACTIVITIES AND ACCOMPLISHMENTS OF THE BORDER PATROL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</si>
</sst>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left"/>
    </xf>
    <xf numFmtId="0" fontId="0" fillId="0" borderId="1" xfId="0" applyFont="1" applyBorder="1" applyAlignment="1" quotePrefix="1">
      <alignment horizontal="left" vertical="top" wrapText="1"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 vertical="top" wrapText="1"/>
    </xf>
    <xf numFmtId="0" fontId="0" fillId="0" borderId="0" xfId="0" applyFont="1" applyBorder="1" applyAlignment="1">
      <alignment/>
    </xf>
    <xf numFmtId="0" fontId="1" fillId="0" borderId="0" xfId="0" applyFont="1" applyBorder="1" applyAlignment="1" quotePrefix="1">
      <alignment horizontal="left"/>
    </xf>
    <xf numFmtId="3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vertical="top" wrapText="1"/>
    </xf>
    <xf numFmtId="0" fontId="0" fillId="0" borderId="0" xfId="0" applyFont="1" applyBorder="1" applyAlignment="1" quotePrefix="1">
      <alignment horizontal="left"/>
    </xf>
    <xf numFmtId="3" fontId="0" fillId="0" borderId="0" xfId="0" applyNumberFormat="1" applyFont="1" applyBorder="1" applyAlignment="1">
      <alignment horizontal="right"/>
    </xf>
    <xf numFmtId="0" fontId="0" fillId="0" borderId="0" xfId="0" applyFont="1" applyBorder="1" applyAlignment="1" quotePrefix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1" fillId="0" borderId="0" xfId="0" applyFont="1" applyBorder="1" applyAlignment="1" quotePrefix="1">
      <alignment horizontal="left" vertical="top" wrapText="1"/>
    </xf>
    <xf numFmtId="0" fontId="0" fillId="0" borderId="2" xfId="0" applyFont="1" applyFill="1" applyBorder="1" applyAlignment="1" quotePrefix="1">
      <alignment horizontal="left"/>
    </xf>
    <xf numFmtId="3" fontId="0" fillId="0" borderId="2" xfId="0" applyNumberFormat="1" applyFont="1" applyBorder="1" applyAlignment="1">
      <alignment horizontal="right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3" fontId="1" fillId="0" borderId="0" xfId="0" applyNumberFormat="1" applyFont="1" applyAlignment="1">
      <alignment/>
    </xf>
    <xf numFmtId="1" fontId="0" fillId="0" borderId="2" xfId="0" applyNumberFormat="1" applyBorder="1" applyAlignment="1">
      <alignment/>
    </xf>
    <xf numFmtId="3" fontId="0" fillId="0" borderId="2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5"/>
  <sheetViews>
    <sheetView tabSelected="1" workbookViewId="0" topLeftCell="A1">
      <selection activeCell="A1" sqref="A1"/>
    </sheetView>
  </sheetViews>
  <sheetFormatPr defaultColWidth="9.140625" defaultRowHeight="12.75"/>
  <cols>
    <col min="1" max="1" width="45.7109375" style="0" customWidth="1"/>
    <col min="4" max="10" width="12.7109375" style="0" bestFit="1" customWidth="1"/>
  </cols>
  <sheetData>
    <row r="1" spans="1:5" ht="12.75">
      <c r="A1" s="4" t="s">
        <v>21</v>
      </c>
      <c r="B1" s="3"/>
      <c r="C1" s="3"/>
      <c r="D1" s="3"/>
      <c r="E1" s="3"/>
    </row>
    <row r="2" spans="1:5" ht="12.75">
      <c r="A2" s="2" t="s">
        <v>20</v>
      </c>
      <c r="B2" s="3"/>
      <c r="C2" s="3"/>
      <c r="D2" s="3"/>
      <c r="E2" s="3"/>
    </row>
    <row r="4" spans="1:10" ht="12.75">
      <c r="A4" s="5" t="s">
        <v>3</v>
      </c>
      <c r="B4" s="6">
        <v>1992</v>
      </c>
      <c r="C4" s="6">
        <v>1993</v>
      </c>
      <c r="D4" s="6">
        <v>1994</v>
      </c>
      <c r="E4" s="6">
        <v>1995</v>
      </c>
      <c r="F4" s="6">
        <v>1996</v>
      </c>
      <c r="G4" s="6">
        <v>1997</v>
      </c>
      <c r="H4" s="6">
        <v>1998</v>
      </c>
      <c r="I4" s="6">
        <v>1999</v>
      </c>
      <c r="J4" s="20">
        <v>2000</v>
      </c>
    </row>
    <row r="6" spans="1:10" ht="15">
      <c r="A6" s="9" t="s">
        <v>4</v>
      </c>
      <c r="B6" s="10">
        <v>1221904</v>
      </c>
      <c r="C6" s="10">
        <v>1281721</v>
      </c>
      <c r="D6" s="21">
        <v>1046576</v>
      </c>
      <c r="E6" s="21">
        <v>1336518</v>
      </c>
      <c r="F6" s="21">
        <v>1561234</v>
      </c>
      <c r="G6" s="21">
        <v>1422829</v>
      </c>
      <c r="H6" s="21">
        <v>1566984</v>
      </c>
      <c r="I6" s="21">
        <v>1591969</v>
      </c>
      <c r="J6" s="21">
        <v>1689195</v>
      </c>
    </row>
    <row r="7" spans="1:10" ht="12.75">
      <c r="A7" s="11" t="s">
        <v>2</v>
      </c>
      <c r="B7" s="10">
        <f aca="true" t="shared" si="0" ref="B7:J7">SUM(B8,B12,B13)</f>
        <v>1199560</v>
      </c>
      <c r="C7" s="10">
        <f t="shared" si="0"/>
        <v>1263490</v>
      </c>
      <c r="D7" s="10">
        <f t="shared" si="0"/>
        <v>1031668</v>
      </c>
      <c r="E7" s="10">
        <f t="shared" si="0"/>
        <v>1324202</v>
      </c>
      <c r="F7" s="10">
        <f t="shared" si="0"/>
        <v>1549876</v>
      </c>
      <c r="G7" s="10">
        <f t="shared" si="0"/>
        <v>1412953</v>
      </c>
      <c r="H7" s="10">
        <f t="shared" si="0"/>
        <v>1555776</v>
      </c>
      <c r="I7" s="10">
        <f t="shared" si="0"/>
        <v>1579010</v>
      </c>
      <c r="J7" s="10">
        <f t="shared" si="0"/>
        <v>1676438</v>
      </c>
    </row>
    <row r="8" spans="1:10" ht="12.75">
      <c r="A8" s="12" t="s">
        <v>5</v>
      </c>
      <c r="B8" s="13">
        <v>1168946</v>
      </c>
      <c r="C8" s="13">
        <v>1230124</v>
      </c>
      <c r="D8" s="1">
        <v>999890</v>
      </c>
      <c r="E8" s="1">
        <v>1293508</v>
      </c>
      <c r="F8" s="1">
        <v>1523141</v>
      </c>
      <c r="G8" s="1">
        <v>1387650</v>
      </c>
      <c r="H8" s="1">
        <v>1522918</v>
      </c>
      <c r="I8" s="1">
        <v>1534515</v>
      </c>
      <c r="J8" s="1">
        <v>1636883</v>
      </c>
    </row>
    <row r="9" spans="1:10" ht="12.75">
      <c r="A9" s="8" t="s">
        <v>6</v>
      </c>
      <c r="B9" s="13">
        <v>5488</v>
      </c>
      <c r="C9" s="13">
        <v>5393</v>
      </c>
      <c r="D9" s="1">
        <v>5162</v>
      </c>
      <c r="E9" s="1">
        <v>4487</v>
      </c>
      <c r="F9" s="1">
        <v>2684</v>
      </c>
      <c r="G9" s="1">
        <v>3521</v>
      </c>
      <c r="H9" s="1">
        <v>3270</v>
      </c>
      <c r="I9" s="1">
        <v>1599</v>
      </c>
      <c r="J9" s="1">
        <v>1330</v>
      </c>
    </row>
    <row r="10" spans="1:10" ht="12.75">
      <c r="A10" s="14" t="s">
        <v>7</v>
      </c>
      <c r="B10" s="13">
        <v>7165</v>
      </c>
      <c r="C10" s="13">
        <v>7403</v>
      </c>
      <c r="D10" s="1">
        <v>8068</v>
      </c>
      <c r="E10" s="1">
        <v>12552</v>
      </c>
      <c r="F10" s="1">
        <v>9413</v>
      </c>
      <c r="G10" s="1">
        <v>10146</v>
      </c>
      <c r="H10" s="1">
        <v>6616</v>
      </c>
      <c r="I10" s="1">
        <v>2383</v>
      </c>
      <c r="J10" s="1">
        <v>2167</v>
      </c>
    </row>
    <row r="11" spans="1:10" ht="12.75">
      <c r="A11" s="7" t="s">
        <v>8</v>
      </c>
      <c r="B11" s="13">
        <v>1065159</v>
      </c>
      <c r="C11" s="13">
        <v>1117414</v>
      </c>
      <c r="D11" s="1">
        <v>901826</v>
      </c>
      <c r="E11" s="1">
        <v>1185761</v>
      </c>
      <c r="F11" s="1">
        <v>1405314</v>
      </c>
      <c r="G11" s="1">
        <v>1279923</v>
      </c>
      <c r="H11" s="1">
        <v>1398892</v>
      </c>
      <c r="I11" s="1">
        <v>1422970</v>
      </c>
      <c r="J11" s="1">
        <v>1525422</v>
      </c>
    </row>
    <row r="12" spans="1:10" ht="12.75">
      <c r="A12" s="12" t="s">
        <v>9</v>
      </c>
      <c r="B12" s="13">
        <v>6167</v>
      </c>
      <c r="C12" s="13">
        <v>5249</v>
      </c>
      <c r="D12" s="1">
        <v>3401</v>
      </c>
      <c r="E12" s="1">
        <v>3463</v>
      </c>
      <c r="F12" s="1">
        <v>2746</v>
      </c>
      <c r="G12" s="1">
        <v>2935</v>
      </c>
      <c r="H12" s="1">
        <v>2329</v>
      </c>
      <c r="I12" s="1">
        <v>2724</v>
      </c>
      <c r="J12" s="1">
        <v>2211</v>
      </c>
    </row>
    <row r="13" spans="1:10" ht="12.75">
      <c r="A13" s="12" t="s">
        <v>10</v>
      </c>
      <c r="B13" s="13">
        <v>24447</v>
      </c>
      <c r="C13" s="13">
        <v>28117</v>
      </c>
      <c r="D13" s="1">
        <v>28377</v>
      </c>
      <c r="E13" s="1">
        <v>27231</v>
      </c>
      <c r="F13" s="1">
        <v>23989</v>
      </c>
      <c r="G13" s="1">
        <v>22368</v>
      </c>
      <c r="H13" s="1">
        <v>30529</v>
      </c>
      <c r="I13" s="1">
        <v>41771</v>
      </c>
      <c r="J13" s="1">
        <v>37344</v>
      </c>
    </row>
    <row r="14" spans="1:10" ht="12.75">
      <c r="A14" s="7" t="s">
        <v>0</v>
      </c>
      <c r="B14" s="13">
        <v>17237</v>
      </c>
      <c r="C14" s="13">
        <v>15266</v>
      </c>
      <c r="D14" s="1">
        <v>14143</v>
      </c>
      <c r="E14" s="1">
        <v>12796</v>
      </c>
      <c r="F14" s="1">
        <v>13458</v>
      </c>
      <c r="G14" s="1">
        <v>12523</v>
      </c>
      <c r="H14" s="1">
        <v>13908</v>
      </c>
      <c r="I14" s="1">
        <v>15755</v>
      </c>
      <c r="J14" s="1">
        <v>14406</v>
      </c>
    </row>
    <row r="15" spans="1:10" ht="12.75">
      <c r="A15" s="14" t="s">
        <v>11</v>
      </c>
      <c r="D15" s="1"/>
      <c r="E15" s="1"/>
      <c r="F15" s="1"/>
      <c r="G15" s="1"/>
      <c r="H15" s="1"/>
      <c r="I15" s="1"/>
      <c r="J15" s="1"/>
    </row>
    <row r="16" spans="1:10" ht="12.75">
      <c r="A16" s="15" t="s">
        <v>12</v>
      </c>
      <c r="B16" s="13">
        <v>69538</v>
      </c>
      <c r="C16" s="13">
        <v>80835</v>
      </c>
      <c r="D16" s="1">
        <v>92934</v>
      </c>
      <c r="E16" s="1">
        <v>102591</v>
      </c>
      <c r="F16" s="1">
        <v>122233</v>
      </c>
      <c r="G16" s="1">
        <v>124605</v>
      </c>
      <c r="H16" s="1">
        <v>174514</v>
      </c>
      <c r="I16" s="1">
        <v>221522</v>
      </c>
      <c r="J16" s="1">
        <v>236782</v>
      </c>
    </row>
    <row r="17" spans="1:10" ht="12.75">
      <c r="A17" s="7" t="s">
        <v>1</v>
      </c>
      <c r="B17" s="13">
        <v>11391</v>
      </c>
      <c r="C17" s="13">
        <v>10995</v>
      </c>
      <c r="D17" s="1">
        <v>9134</v>
      </c>
      <c r="E17" s="1">
        <v>9327</v>
      </c>
      <c r="F17" s="1">
        <v>11129</v>
      </c>
      <c r="G17" s="1">
        <v>11792</v>
      </c>
      <c r="H17" s="1">
        <v>14401</v>
      </c>
      <c r="I17" s="1">
        <v>16803</v>
      </c>
      <c r="J17" s="1">
        <v>17269</v>
      </c>
    </row>
    <row r="18" spans="1:10" ht="12.75">
      <c r="A18" s="16" t="s">
        <v>13</v>
      </c>
      <c r="B18" s="10">
        <v>1266</v>
      </c>
      <c r="C18" s="10">
        <v>1384</v>
      </c>
      <c r="D18" s="21">
        <f>+(1622203679/1000000)</f>
        <v>1622.203679</v>
      </c>
      <c r="E18" s="21">
        <f>2011767972/1000000</f>
        <v>2011.767972</v>
      </c>
      <c r="F18" s="21">
        <f>1256032172/1000000</f>
        <v>1256.032172</v>
      </c>
      <c r="G18" s="21">
        <f>1094929268/1000000</f>
        <v>1094.929268</v>
      </c>
      <c r="H18" s="21">
        <f>1404892001/1000000</f>
        <v>1404.892001</v>
      </c>
      <c r="I18" s="21">
        <f>2004455498/1000000</f>
        <v>2004.455498</v>
      </c>
      <c r="J18" s="21">
        <f>1945140947/1000000</f>
        <v>1945.140947</v>
      </c>
    </row>
    <row r="19" spans="1:10" ht="12.75">
      <c r="A19" s="8" t="s">
        <v>14</v>
      </c>
      <c r="B19" s="13">
        <v>1217</v>
      </c>
      <c r="C19" s="13">
        <v>1338</v>
      </c>
      <c r="D19" s="1">
        <f>1579596359/1000000</f>
        <v>1579.596359</v>
      </c>
      <c r="E19" s="1">
        <f>1965311238/1000000</f>
        <v>1965.311238</v>
      </c>
      <c r="F19" s="1">
        <f>1208778533/1000000</f>
        <v>1208.778533</v>
      </c>
      <c r="G19" s="1">
        <f>1046292774/1000000</f>
        <v>1046.292774</v>
      </c>
      <c r="H19" s="1">
        <f>1340464683/1000000</f>
        <v>1340.464683</v>
      </c>
      <c r="I19" s="1">
        <f>1918893835/1000000</f>
        <v>1918.893835</v>
      </c>
      <c r="J19" s="1">
        <f>1848174037/1000000</f>
        <v>1848.174037</v>
      </c>
    </row>
    <row r="20" spans="1:10" ht="12.75">
      <c r="A20" s="17" t="s">
        <v>15</v>
      </c>
      <c r="B20" s="18">
        <v>49</v>
      </c>
      <c r="C20" s="18">
        <v>46</v>
      </c>
      <c r="D20" s="22">
        <f>42607320/1000000</f>
        <v>42.60732</v>
      </c>
      <c r="E20" s="22">
        <f>46456734/1000000</f>
        <v>46.456734</v>
      </c>
      <c r="F20" s="22">
        <f>47253639/1000000</f>
        <v>47.253639</v>
      </c>
      <c r="G20" s="22">
        <f>48636494/1000000</f>
        <v>48.636494</v>
      </c>
      <c r="H20" s="22">
        <f>64427318/1000000</f>
        <v>64.427318</v>
      </c>
      <c r="I20" s="22">
        <f>85561663/1000000</f>
        <v>85.561663</v>
      </c>
      <c r="J20" s="23">
        <f>96966910/1000000</f>
        <v>96.96691</v>
      </c>
    </row>
    <row r="21" spans="1:3" ht="12.75">
      <c r="A21" s="8"/>
      <c r="B21" s="3"/>
      <c r="C21" s="3"/>
    </row>
    <row r="22" spans="1:7" ht="15">
      <c r="A22" s="19" t="s">
        <v>16</v>
      </c>
      <c r="B22" s="3"/>
      <c r="C22" s="3"/>
      <c r="D22" s="3"/>
      <c r="E22" s="3"/>
      <c r="F22" s="3"/>
      <c r="G22" s="3"/>
    </row>
    <row r="23" spans="1:7" ht="12.75">
      <c r="A23" s="3" t="s">
        <v>17</v>
      </c>
      <c r="B23" s="3"/>
      <c r="C23" s="3"/>
      <c r="D23" s="3"/>
      <c r="E23" s="3"/>
      <c r="F23" s="3"/>
      <c r="G23" s="3"/>
    </row>
    <row r="24" spans="1:7" ht="12.75">
      <c r="A24" s="3" t="s">
        <v>18</v>
      </c>
      <c r="B24" s="3"/>
      <c r="C24" s="3"/>
      <c r="D24" s="3"/>
      <c r="E24" s="3"/>
      <c r="F24" s="3"/>
      <c r="G24" s="3"/>
    </row>
    <row r="25" spans="1:7" ht="12.75">
      <c r="A25" s="3" t="s">
        <v>19</v>
      </c>
      <c r="B25" s="3"/>
      <c r="C25" s="3"/>
      <c r="D25" s="3"/>
      <c r="E25" s="3"/>
      <c r="F25" s="3"/>
      <c r="G25" s="3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</dc:creator>
  <cp:keywords/>
  <dc:description/>
  <cp:lastModifiedBy>ins</cp:lastModifiedBy>
  <cp:lastPrinted>2001-08-13T17:23:44Z</cp:lastPrinted>
  <dcterms:created xsi:type="dcterms:W3CDTF">2001-07-20T16:03:02Z</dcterms:created>
  <cp:category/>
  <cp:version/>
  <cp:contentType/>
  <cp:contentStatus/>
</cp:coreProperties>
</file>