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I:\Analysis Division\FUAR\Production-monthly reports\FUAR fy2021 12 September\4_Final Report\"/>
    </mc:Choice>
  </mc:AlternateContent>
  <xr:revisionPtr revIDLastSave="0" documentId="13_ncr:1_{BF194C22-D9B2-48AE-AB0A-7C857EBA8293}" xr6:coauthVersionLast="46" xr6:coauthVersionMax="46" xr10:uidLastSave="{00000000-0000-0000-0000-000000000000}"/>
  <bookViews>
    <workbookView xWindow="-110" yWindow="-110" windowWidth="19420" windowHeight="10420" xr2:uid="{00000000-000D-0000-FFFF-FFFF00000000}"/>
  </bookViews>
  <sheets>
    <sheet name="Figure 1" sheetId="10" r:id="rId1"/>
    <sheet name="table 1" sheetId="1" r:id="rId2"/>
    <sheet name="table 2" sheetId="2" r:id="rId3"/>
    <sheet name="Table 3" sheetId="12" r:id="rId4"/>
    <sheet name="Table 4" sheetId="7" r:id="rId5"/>
    <sheet name="table 5" sheetId="3" r:id="rId6"/>
    <sheet name="table 6" sheetId="4" r:id="rId7"/>
    <sheet name="table 7" sheetId="5" r:id="rId8"/>
    <sheet name="table 8"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1" l="1"/>
  <c r="O5" i="7"/>
  <c r="O6" i="7"/>
  <c r="O7" i="7"/>
  <c r="O9" i="7"/>
  <c r="O10" i="7"/>
  <c r="O8" i="7"/>
  <c r="O4" i="7"/>
  <c r="O3" i="7"/>
  <c r="O21" i="1"/>
  <c r="O20" i="1"/>
  <c r="O19" i="1"/>
  <c r="O18" i="1"/>
  <c r="N22" i="1"/>
  <c r="O12" i="1"/>
  <c r="O11" i="1"/>
  <c r="O10" i="1"/>
  <c r="O9" i="1"/>
  <c r="O8" i="1"/>
  <c r="O7" i="1"/>
  <c r="O6" i="1"/>
  <c r="O5" i="1"/>
  <c r="N13" i="1"/>
  <c r="O4" i="1"/>
  <c r="N11" i="7"/>
  <c r="O13" i="12"/>
  <c r="O12" i="12"/>
  <c r="O11" i="12"/>
  <c r="N14" i="12"/>
  <c r="O10" i="12"/>
  <c r="O9" i="12"/>
  <c r="O8" i="12"/>
  <c r="O7" i="12"/>
  <c r="O6" i="12"/>
  <c r="O5" i="12"/>
  <c r="O4" i="12"/>
  <c r="O3" i="12"/>
  <c r="O6" i="2"/>
  <c r="N6" i="2"/>
  <c r="O5" i="2"/>
  <c r="O4" i="2"/>
  <c r="O3" i="2"/>
  <c r="M27" i="1"/>
  <c r="M22" i="1"/>
  <c r="M13" i="1"/>
  <c r="M11" i="7" l="1"/>
  <c r="M14" i="12" l="1"/>
  <c r="C15" i="11" l="1"/>
  <c r="M6" i="2"/>
  <c r="C16" i="3"/>
  <c r="L11" i="7" l="1"/>
  <c r="K11" i="7"/>
  <c r="J11" i="7"/>
  <c r="I11" i="7"/>
  <c r="H11" i="7"/>
  <c r="G11" i="7"/>
  <c r="F11" i="7"/>
  <c r="E11" i="7"/>
  <c r="D11" i="7"/>
  <c r="C11" i="7"/>
  <c r="L13" i="1"/>
  <c r="L27" i="1" s="1"/>
  <c r="L22" i="1"/>
  <c r="C16" i="5" l="1"/>
  <c r="L14" i="12"/>
  <c r="L6" i="2"/>
  <c r="C16" i="4" l="1"/>
  <c r="K13" i="1"/>
  <c r="K27" i="1" s="1"/>
  <c r="K22" i="1"/>
  <c r="K14" i="12" l="1"/>
  <c r="O14" i="12" l="1"/>
  <c r="K6" i="2"/>
  <c r="C14" i="12" l="1"/>
  <c r="J14" i="12"/>
  <c r="I14" i="12"/>
  <c r="H14" i="12"/>
  <c r="G14" i="12"/>
  <c r="F14" i="12"/>
  <c r="E14" i="12"/>
  <c r="D14" i="12"/>
  <c r="J6" i="2"/>
  <c r="J13" i="1"/>
  <c r="O13" i="1"/>
  <c r="I13" i="1"/>
  <c r="H13" i="1"/>
  <c r="G13" i="1"/>
  <c r="F13" i="1"/>
  <c r="E13" i="1"/>
  <c r="D13" i="1"/>
  <c r="C13" i="1"/>
  <c r="J22" i="1" l="1"/>
  <c r="O22" i="1"/>
  <c r="J27" i="1" l="1"/>
  <c r="I6" i="2" l="1"/>
  <c r="I22" i="1" l="1"/>
  <c r="I27" i="1" s="1"/>
  <c r="H6" i="2" l="1"/>
  <c r="H22" i="1"/>
  <c r="H27" i="1"/>
  <c r="C37" i="10" l="1"/>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D2" i="10"/>
  <c r="D3" i="10" s="1"/>
  <c r="D4" i="10" s="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D37" i="10" s="1"/>
  <c r="C2" i="10"/>
  <c r="G6" i="2" l="1"/>
  <c r="G22" i="1"/>
  <c r="G27" i="1" s="1"/>
  <c r="F6" i="2" l="1"/>
  <c r="F22" i="1"/>
  <c r="F27" i="1" s="1"/>
  <c r="E6" i="2" l="1"/>
  <c r="E22" i="1"/>
  <c r="E27" i="1" s="1"/>
  <c r="O27" i="1" l="1"/>
  <c r="O11" i="7" l="1"/>
  <c r="C22" i="1"/>
  <c r="C27" i="1" s="1"/>
  <c r="D22" i="1"/>
  <c r="D27" i="1" s="1"/>
  <c r="D6" i="2" l="1"/>
  <c r="C6" i="2"/>
</calcChain>
</file>

<file path=xl/sharedStrings.xml><?xml version="1.0" encoding="utf-8"?>
<sst xmlns="http://schemas.openxmlformats.org/spreadsheetml/2006/main" count="219" uniqueCount="87">
  <si>
    <t>Big Bend, TX</t>
  </si>
  <si>
    <t>El Paso, TX</t>
  </si>
  <si>
    <t>Rio Grande Valley, TX</t>
  </si>
  <si>
    <t>San Diego, CA</t>
  </si>
  <si>
    <t>Tucson, AZ</t>
  </si>
  <si>
    <t xml:space="preserve"> Total</t>
  </si>
  <si>
    <t>Total</t>
  </si>
  <si>
    <t>OFO Subtotal</t>
  </si>
  <si>
    <t>USBP Subtotal</t>
  </si>
  <si>
    <t>Location</t>
  </si>
  <si>
    <t>Age</t>
  </si>
  <si>
    <t>Number of Parents Booked Into Detention</t>
  </si>
  <si>
    <t>Detention Date</t>
  </si>
  <si>
    <t>Referral Date</t>
  </si>
  <si>
    <t>Number of Children Referred to HHS</t>
  </si>
  <si>
    <t>Number of Parents Removed or Returned</t>
  </si>
  <si>
    <t>Final Book-Out Date</t>
  </si>
  <si>
    <t>Other</t>
  </si>
  <si>
    <t>0-5 years</t>
  </si>
  <si>
    <t>6-12 years</t>
  </si>
  <si>
    <t>13-17 years</t>
  </si>
  <si>
    <t>Reason for Separation</t>
  </si>
  <si>
    <t>Unverified Familial Relationship</t>
  </si>
  <si>
    <t>Health Issue</t>
  </si>
  <si>
    <t>Cartel/Gang Affiliation</t>
  </si>
  <si>
    <t>Criminal History</t>
  </si>
  <si>
    <t>Parent Fitness/Child Safety</t>
  </si>
  <si>
    <t>Warrant of Arrest/ Referred for Prosecution</t>
  </si>
  <si>
    <t>Laredo, TX</t>
  </si>
  <si>
    <t>Number of Children Repatriated</t>
  </si>
  <si>
    <t>Oct. 2020</t>
  </si>
  <si>
    <t>ICE Integrated Decision Support System Release Date</t>
  </si>
  <si>
    <t>Number of Repatriated Children Reunited</t>
  </si>
  <si>
    <t>Nov. 2020</t>
  </si>
  <si>
    <t>Dec. 2020</t>
  </si>
  <si>
    <t>Jan. 2021</t>
  </si>
  <si>
    <t>El Centro, CA</t>
  </si>
  <si>
    <t>Feb. 2021</t>
  </si>
  <si>
    <t>minor_appr_1</t>
  </si>
  <si>
    <t>Frequency</t>
  </si>
  <si>
    <t>Percent</t>
  </si>
  <si>
    <t>Cumulative Frequency</t>
  </si>
  <si>
    <t>El Salvador</t>
  </si>
  <si>
    <t>Guatemala</t>
  </si>
  <si>
    <t>Honduras</t>
  </si>
  <si>
    <t>Mexico</t>
  </si>
  <si>
    <t>Romania</t>
  </si>
  <si>
    <t>CBP Subtotal</t>
  </si>
  <si>
    <t>Mar. 2021</t>
  </si>
  <si>
    <t>Del Rio, TX</t>
  </si>
  <si>
    <t>Nicaragua</t>
  </si>
  <si>
    <t>Apr. 2021</t>
  </si>
  <si>
    <t>Nationality</t>
  </si>
  <si>
    <t>Jun. 2021</t>
  </si>
  <si>
    <t>Yuma, AZ</t>
  </si>
  <si>
    <t>Brazil</t>
  </si>
  <si>
    <t>Ecuador</t>
  </si>
  <si>
    <t>United Kingdom</t>
  </si>
  <si>
    <t>Venezuela</t>
  </si>
  <si>
    <t>Jul. 2021</t>
  </si>
  <si>
    <t>Aug. 2021</t>
  </si>
  <si>
    <t>Sep. 2021</t>
  </si>
  <si>
    <t>Adult Spouse Separated to maintain family unity of minor spouse and child</t>
  </si>
  <si>
    <t>May 2021</t>
  </si>
  <si>
    <t>Oct. 2021</t>
  </si>
  <si>
    <t>Colombia</t>
  </si>
  <si>
    <t>Table 1a:  Family Separations by Location and Date of  Encounter– USBP Sectors</t>
  </si>
  <si>
    <t>Source:  CBP.</t>
  </si>
  <si>
    <t>Table 1b:  Family Separations by Location and Date of Encounter– OFO Field Offices</t>
  </si>
  <si>
    <t>Table 1c:  Family Separations by Location and Date of Encounter – Total for CBP</t>
  </si>
  <si>
    <t>Note:  Tables 1a-c report on the number of families separated through September 30, 2021.  There were 232 family separations affecting 234 parents or legal guardians and 254 children between October 1, 2020 through September 30, 2021.  Data are valid as of November 12, 2021.</t>
  </si>
  <si>
    <t>Table 2:  Family Separations by Age of Minor Child and Date of Encounter</t>
  </si>
  <si>
    <t xml:space="preserve">Note:  Table 2 reports on the ages of individual children separated from their parents or legal guardians between October 1, 2020 through September 30, 2021.  Ages reported are based on children’s ages on the date of a CBP encounter.  Ages reported are based on children’s ages on the date of a CBP encounter. There were 232 family separations which affected 234 parents or legal guardians and 254 children.  Data are valid as of November 12, 2021. </t>
  </si>
  <si>
    <t>Table 3:  Nationality of Minor Child and Date</t>
  </si>
  <si>
    <t>Note: There were 232 family separations which affected 234 parents or legal guardians and 254 children between October 1, 2020 and September 30, 2021.  Data are valid as of November 12, 2021.</t>
  </si>
  <si>
    <t>Table 4:  Reasons for Family Separations</t>
  </si>
  <si>
    <t>Source:  ICE</t>
  </si>
  <si>
    <t>Note:  Table 4 reports on the number of family separations. There were 232 family separations which affected 234 parents or legal guardians and 254 children between October 1, 2020 and September 30, 2021.  Data are valid as of November 2, 2021.</t>
  </si>
  <si>
    <t>Table 5:  Book-Ins to ICE Detention of Separated Adults by Detention Date</t>
  </si>
  <si>
    <t>Table 6:  CBP Referrals of Separated Children to HHS by Date of Referral</t>
  </si>
  <si>
    <r>
      <t xml:space="preserve">Note:  Table 6 reports referrals to HHS by referral date for children who were encountered and separated from their parents or legal guardians between October 1, 2020 and </t>
    </r>
    <r>
      <rPr>
        <sz val="10"/>
        <color rgb="FFFF0000"/>
        <rFont val="Times New Roman"/>
        <family val="1"/>
      </rPr>
      <t xml:space="preserve">September 30, 2021.  </t>
    </r>
    <r>
      <rPr>
        <sz val="10"/>
        <color theme="1"/>
        <rFont val="Times New Roman"/>
        <family val="1"/>
      </rPr>
      <t xml:space="preserve">UCs (including those who enter as FMs and are separated from their parents) are referred to the care and custody of HHS ORR.  Although ORR has responsibility for the care of the UCs placed in its facilities, ICE Enforcement and Removal Operations manages their immigration cases.  Data may not match referrals reported by HHS because this table is limited to information on children encountered during the reporting period and because the DHS and HHS reports were produced on different schedules.  Data are valid </t>
    </r>
    <r>
      <rPr>
        <sz val="10"/>
        <color rgb="FFFF0000"/>
        <rFont val="Times New Roman"/>
        <family val="1"/>
      </rPr>
      <t xml:space="preserve">as of November 12, 2021. </t>
    </r>
  </si>
  <si>
    <t>Table 7:  Repatriations of Separated Adults by Final Book-Out Date</t>
  </si>
  <si>
    <r>
      <t>Note:  Table</t>
    </r>
    <r>
      <rPr>
        <sz val="10"/>
        <color rgb="FFFF0000"/>
        <rFont val="Times New Roman"/>
        <family val="1"/>
      </rPr>
      <t xml:space="preserve"> </t>
    </r>
    <r>
      <rPr>
        <sz val="10"/>
        <color theme="1"/>
        <rFont val="Times New Roman"/>
        <family val="1"/>
      </rPr>
      <t xml:space="preserve">7 reports repatriations by final book-out date for adults who were separated from their children.  Data are valid as </t>
    </r>
    <r>
      <rPr>
        <sz val="10"/>
        <color rgb="FFFF0000"/>
        <rFont val="Times New Roman"/>
        <family val="1"/>
      </rPr>
      <t xml:space="preserve">of November 2, 2021. </t>
    </r>
  </si>
  <si>
    <t>Source: ICE</t>
  </si>
  <si>
    <t>Table 8:  Repatriation and Reunification by Child Release Date</t>
  </si>
  <si>
    <t>Source:  ICE.</t>
  </si>
  <si>
    <r>
      <t xml:space="preserve">Note: Data are valid </t>
    </r>
    <r>
      <rPr>
        <sz val="10"/>
        <color rgb="FFFF0000"/>
        <rFont val="Times New Roman"/>
        <family val="1"/>
      </rPr>
      <t>as of November 2,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</si>
</sst>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scheme val="minor"/>
    </font>
    <font>
      <sz val="12"/>
      <color theme="1"/>
      <name val="Times New Roman"/>
      <family val="2"/>
    </font>
    <font>
      <sz val="8"/>
      <name val="Calibri"/>
      <family val="2"/>
      <scheme val="minor"/>
    </font>
    <font>
      <b/>
      <sz val="11"/>
      <color theme="1"/>
      <name val="Calibri"/>
      <family val="2"/>
    </font>
    <font>
      <sz val="11"/>
      <color theme="1"/>
      <name val="Calibri"/>
      <family val="2"/>
    </font>
    <font>
      <b/>
      <sz val="12"/>
      <color theme="1"/>
      <name val="Times New Roman"/>
      <family val="1"/>
    </font>
    <font>
      <sz val="10"/>
      <color theme="1"/>
      <name val="Times New Roman"/>
      <family val="1"/>
    </font>
    <font>
      <sz val="10"/>
      <color rgb="FFFF0000"/>
      <name val="Times New Roman"/>
      <family val="1"/>
    </font>
  </fonts>
  <fills count="6">
    <fill>
      <patternFill patternType="none"/>
    </fill>
    <fill>
      <patternFill patternType="gray125"/>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s>
  <cellStyleXfs count="6">
    <xf numFmtId="0" fontId="0" fillId="0" borderId="0"/>
    <xf numFmtId="0" fontId="3" fillId="0" borderId="0">
      <alignment wrapText="1"/>
    </xf>
    <xf numFmtId="0" fontId="3" fillId="0" borderId="0"/>
    <xf numFmtId="0" fontId="2" fillId="0" borderId="0"/>
    <xf numFmtId="0" fontId="4" fillId="0" borderId="0"/>
    <xf numFmtId="9" fontId="2" fillId="0" borderId="0" applyFont="0" applyFill="0" applyBorder="0" applyAlignment="0" applyProtection="0"/>
  </cellStyleXfs>
  <cellXfs count="81">
    <xf numFmtId="0" fontId="0" fillId="0" borderId="0" xfId="0"/>
    <xf numFmtId="0" fontId="0" fillId="0" borderId="1" xfId="0" applyNumberFormat="1" applyBorder="1"/>
    <xf numFmtId="0" fontId="1" fillId="2" borderId="1" xfId="0" applyNumberFormat="1" applyFont="1" applyFill="1" applyBorder="1"/>
    <xf numFmtId="0" fontId="1" fillId="4" borderId="3" xfId="0" applyFont="1" applyFill="1" applyBorder="1"/>
    <xf numFmtId="0" fontId="1" fillId="4" borderId="4" xfId="0" applyFont="1" applyFill="1" applyBorder="1"/>
    <xf numFmtId="0" fontId="0" fillId="0" borderId="6" xfId="0" applyNumberFormat="1" applyBorder="1"/>
    <xf numFmtId="0" fontId="1" fillId="4" borderId="7" xfId="0" applyFont="1" applyFill="1" applyBorder="1" applyAlignment="1">
      <alignment horizontal="left"/>
    </xf>
    <xf numFmtId="0" fontId="1" fillId="4" borderId="8" xfId="0" applyNumberFormat="1" applyFont="1" applyFill="1" applyBorder="1"/>
    <xf numFmtId="0" fontId="1" fillId="4" borderId="9" xfId="0" applyNumberFormat="1" applyFont="1" applyFill="1" applyBorder="1"/>
    <xf numFmtId="0" fontId="1" fillId="3" borderId="2" xfId="0" applyFont="1" applyFill="1" applyBorder="1"/>
    <xf numFmtId="0" fontId="0" fillId="0" borderId="10" xfId="0" applyBorder="1" applyAlignment="1">
      <alignment horizontal="left"/>
    </xf>
    <xf numFmtId="49" fontId="0" fillId="0" borderId="10" xfId="0" applyNumberFormat="1" applyBorder="1" applyAlignment="1">
      <alignment horizontal="left"/>
    </xf>
    <xf numFmtId="0" fontId="0" fillId="0" borderId="1" xfId="0" applyBorder="1"/>
    <xf numFmtId="9" fontId="0" fillId="0" borderId="0" xfId="5" applyFont="1"/>
    <xf numFmtId="0" fontId="1" fillId="3" borderId="13" xfId="0" applyFont="1" applyFill="1" applyBorder="1"/>
    <xf numFmtId="0" fontId="1" fillId="4" borderId="15" xfId="0" applyFont="1" applyFill="1" applyBorder="1"/>
    <xf numFmtId="0" fontId="1" fillId="4" borderId="13" xfId="0" applyFont="1" applyFill="1" applyBorder="1" applyAlignment="1">
      <alignment horizontal="left"/>
    </xf>
    <xf numFmtId="0" fontId="1" fillId="4" borderId="14" xfId="0" applyNumberFormat="1" applyFont="1" applyFill="1" applyBorder="1"/>
    <xf numFmtId="0" fontId="1" fillId="4" borderId="15" xfId="0" applyNumberFormat="1" applyFont="1" applyFill="1" applyBorder="1"/>
    <xf numFmtId="0" fontId="0" fillId="0" borderId="16" xfId="0" applyBorder="1" applyAlignment="1">
      <alignment horizontal="left" wrapText="1"/>
    </xf>
    <xf numFmtId="0" fontId="0" fillId="0" borderId="5" xfId="0" applyBorder="1" applyAlignment="1">
      <alignment horizontal="left" wrapText="1"/>
    </xf>
    <xf numFmtId="0" fontId="0" fillId="0" borderId="5" xfId="0" applyBorder="1" applyAlignment="1">
      <alignment horizontal="left"/>
    </xf>
    <xf numFmtId="0" fontId="0" fillId="0" borderId="12" xfId="0" applyNumberFormat="1" applyBorder="1"/>
    <xf numFmtId="0" fontId="1" fillId="3" borderId="2" xfId="0" applyFont="1" applyFill="1" applyBorder="1" applyAlignment="1">
      <alignment wrapText="1"/>
    </xf>
    <xf numFmtId="0" fontId="0" fillId="0" borderId="0" xfId="0" applyAlignment="1">
      <alignment wrapText="1"/>
    </xf>
    <xf numFmtId="0" fontId="0" fillId="0" borderId="1" xfId="0" applyBorder="1" applyAlignment="1">
      <alignment horizontal="left"/>
    </xf>
    <xf numFmtId="0" fontId="1" fillId="3" borderId="1" xfId="0" applyFont="1" applyFill="1" applyBorder="1"/>
    <xf numFmtId="0" fontId="1" fillId="4" borderId="1" xfId="0" applyFont="1" applyFill="1" applyBorder="1"/>
    <xf numFmtId="0" fontId="1" fillId="5" borderId="1" xfId="0" applyFont="1" applyFill="1" applyBorder="1" applyAlignment="1">
      <alignment horizontal="left"/>
    </xf>
    <xf numFmtId="0" fontId="0" fillId="0" borderId="0" xfId="0"/>
    <xf numFmtId="0" fontId="0" fillId="0" borderId="5" xfId="0" applyFill="1" applyBorder="1" applyAlignment="1">
      <alignment horizontal="left" wrapText="1"/>
    </xf>
    <xf numFmtId="0" fontId="0" fillId="0" borderId="1" xfId="0" applyNumberFormat="1" applyFill="1" applyBorder="1"/>
    <xf numFmtId="0" fontId="0" fillId="0" borderId="6" xfId="0" applyNumberFormat="1" applyFill="1" applyBorder="1"/>
    <xf numFmtId="0" fontId="0" fillId="0" borderId="1" xfId="0" applyBorder="1" applyAlignment="1">
      <alignment horizontal="left"/>
    </xf>
    <xf numFmtId="0" fontId="1" fillId="4" borderId="4" xfId="0" quotePrefix="1" applyFont="1" applyFill="1" applyBorder="1" applyAlignment="1">
      <alignment horizontal="left"/>
    </xf>
    <xf numFmtId="17" fontId="0" fillId="0" borderId="10" xfId="0" applyNumberFormat="1" applyBorder="1" applyAlignment="1">
      <alignment horizontal="left"/>
    </xf>
    <xf numFmtId="0" fontId="0" fillId="0" borderId="6" xfId="0" applyNumberFormat="1" applyBorder="1" applyAlignment="1"/>
    <xf numFmtId="0" fontId="1" fillId="4" borderId="9" xfId="0" applyNumberFormat="1" applyFont="1" applyFill="1" applyBorder="1" applyAlignment="1"/>
    <xf numFmtId="0" fontId="1" fillId="4" borderId="14" xfId="0" applyFont="1" applyFill="1" applyBorder="1"/>
    <xf numFmtId="0" fontId="1" fillId="3" borderId="13" xfId="0" applyFont="1" applyFill="1" applyBorder="1" applyAlignment="1">
      <alignment wrapText="1"/>
    </xf>
    <xf numFmtId="0" fontId="1" fillId="4" borderId="14" xfId="0" applyFont="1" applyFill="1" applyBorder="1" applyAlignment="1">
      <alignment wrapText="1"/>
    </xf>
    <xf numFmtId="0" fontId="1" fillId="4" borderId="17" xfId="0" applyFont="1" applyFill="1" applyBorder="1" applyAlignment="1">
      <alignment wrapText="1"/>
    </xf>
    <xf numFmtId="0" fontId="1" fillId="3" borderId="18" xfId="0" applyFont="1" applyFill="1" applyBorder="1"/>
    <xf numFmtId="0" fontId="0" fillId="0" borderId="19" xfId="0" applyBorder="1" applyAlignment="1">
      <alignment horizontal="left"/>
    </xf>
    <xf numFmtId="0" fontId="1" fillId="4" borderId="20" xfId="0" applyFont="1" applyFill="1" applyBorder="1" applyAlignment="1">
      <alignment horizontal="left"/>
    </xf>
    <xf numFmtId="0" fontId="0" fillId="0" borderId="0" xfId="0" applyBorder="1"/>
    <xf numFmtId="0" fontId="0" fillId="0" borderId="21" xfId="0" applyBorder="1"/>
    <xf numFmtId="0" fontId="1" fillId="3" borderId="22" xfId="0" applyFont="1" applyFill="1" applyBorder="1"/>
    <xf numFmtId="0" fontId="1" fillId="4" borderId="23" xfId="0" applyFont="1" applyFill="1" applyBorder="1"/>
    <xf numFmtId="0" fontId="1" fillId="4" borderId="24" xfId="0" applyFont="1" applyFill="1" applyBorder="1"/>
    <xf numFmtId="0" fontId="0" fillId="0" borderId="11" xfId="0" applyNumberFormat="1" applyBorder="1"/>
    <xf numFmtId="0" fontId="0" fillId="0" borderId="11" xfId="0" applyNumberFormat="1" applyFill="1" applyBorder="1"/>
    <xf numFmtId="0" fontId="0" fillId="0" borderId="25" xfId="0" applyNumberFormat="1" applyBorder="1"/>
    <xf numFmtId="0" fontId="0" fillId="0" borderId="26" xfId="0" applyNumberFormat="1" applyBorder="1"/>
    <xf numFmtId="0" fontId="6" fillId="0" borderId="27" xfId="0" applyFont="1" applyBorder="1" applyAlignment="1">
      <alignment horizontal="right" vertical="center" wrapText="1"/>
    </xf>
    <xf numFmtId="0" fontId="6" fillId="0" borderId="17" xfId="0" applyFont="1" applyBorder="1" applyAlignment="1">
      <alignment vertical="center" wrapText="1"/>
    </xf>
    <xf numFmtId="17" fontId="6" fillId="0" borderId="28" xfId="0" applyNumberFormat="1" applyFont="1" applyBorder="1" applyAlignment="1">
      <alignment horizontal="right" vertical="center" wrapText="1"/>
    </xf>
    <xf numFmtId="0" fontId="7" fillId="0" borderId="29" xfId="0" applyFont="1" applyBorder="1" applyAlignment="1">
      <alignment horizontal="right" vertical="center" wrapText="1"/>
    </xf>
    <xf numFmtId="10" fontId="7" fillId="0" borderId="29" xfId="0" applyNumberFormat="1" applyFont="1" applyBorder="1" applyAlignment="1">
      <alignment horizontal="right" vertical="center" wrapText="1"/>
    </xf>
    <xf numFmtId="0" fontId="0" fillId="0" borderId="30" xfId="0" applyBorder="1" applyAlignment="1">
      <alignment horizontal="left"/>
    </xf>
    <xf numFmtId="17" fontId="0" fillId="0" borderId="30" xfId="0" applyNumberFormat="1" applyBorder="1" applyAlignment="1">
      <alignment horizontal="left"/>
    </xf>
    <xf numFmtId="0" fontId="0" fillId="0" borderId="10" xfId="0" applyFill="1" applyBorder="1" applyAlignment="1">
      <alignment horizontal="left" wrapText="1"/>
    </xf>
    <xf numFmtId="0" fontId="0" fillId="0" borderId="31" xfId="0" applyNumberFormat="1" applyFill="1" applyBorder="1"/>
    <xf numFmtId="0" fontId="0" fillId="0" borderId="11" xfId="0" applyBorder="1"/>
    <xf numFmtId="0" fontId="1" fillId="4" borderId="1" xfId="0" quotePrefix="1" applyFont="1" applyFill="1" applyBorder="1"/>
    <xf numFmtId="0" fontId="1" fillId="4" borderId="3" xfId="0" quotePrefix="1" applyFont="1" applyFill="1" applyBorder="1"/>
    <xf numFmtId="0" fontId="1" fillId="4" borderId="32" xfId="0" applyFont="1" applyFill="1" applyBorder="1"/>
    <xf numFmtId="0" fontId="8" fillId="0" borderId="0" xfId="0" applyFont="1" applyAlignment="1">
      <alignment vertical="center"/>
    </xf>
    <xf numFmtId="0" fontId="0" fillId="0" borderId="25" xfId="0" applyBorder="1" applyAlignment="1">
      <alignment horizontal="left"/>
    </xf>
    <xf numFmtId="0" fontId="9" fillId="0" borderId="0" xfId="0" applyFont="1" applyAlignment="1">
      <alignment vertical="center"/>
    </xf>
    <xf numFmtId="0" fontId="8" fillId="0" borderId="0" xfId="0" applyFont="1"/>
    <xf numFmtId="9" fontId="0" fillId="0" borderId="0" xfId="5" applyFont="1" applyAlignment="1">
      <alignment wrapText="1"/>
    </xf>
    <xf numFmtId="0" fontId="0" fillId="0" borderId="35" xfId="0" applyFill="1" applyBorder="1" applyAlignment="1"/>
    <xf numFmtId="0" fontId="0" fillId="0" borderId="34" xfId="0" applyFill="1" applyBorder="1" applyAlignment="1"/>
    <xf numFmtId="0" fontId="0" fillId="0" borderId="0" xfId="0" applyBorder="1" applyAlignment="1">
      <alignment wrapText="1"/>
    </xf>
    <xf numFmtId="0" fontId="9" fillId="0" borderId="33" xfId="0" applyFont="1" applyBorder="1" applyAlignment="1">
      <alignment horizontal="left" vertical="center" wrapText="1"/>
    </xf>
    <xf numFmtId="0" fontId="9" fillId="0" borderId="34" xfId="0" applyFont="1" applyBorder="1" applyAlignment="1">
      <alignment horizontal="left" wrapText="1"/>
    </xf>
    <xf numFmtId="0" fontId="9" fillId="0" borderId="34" xfId="0" applyFont="1" applyBorder="1" applyAlignment="1">
      <alignment horizontal="left" vertical="center" wrapText="1"/>
    </xf>
    <xf numFmtId="0" fontId="9" fillId="0" borderId="0" xfId="0" applyFont="1" applyAlignment="1">
      <alignment horizontal="left" vertical="center" wrapText="1"/>
    </xf>
    <xf numFmtId="49" fontId="0" fillId="0" borderId="0" xfId="0" applyNumberFormat="1" applyFill="1" applyBorder="1" applyAlignment="1">
      <alignment horizontal="left"/>
    </xf>
    <xf numFmtId="49" fontId="0" fillId="0" borderId="10" xfId="0" quotePrefix="1" applyNumberFormat="1" applyBorder="1" applyAlignment="1">
      <alignment horizontal="left"/>
    </xf>
  </cellXfs>
  <cellStyles count="6">
    <cellStyle name="Normal" xfId="0" builtinId="0"/>
    <cellStyle name="Normal 11" xfId="3" xr:uid="{00000000-0005-0000-0000-000001000000}"/>
    <cellStyle name="Normal 2" xfId="2" xr:uid="{00000000-0005-0000-0000-000002000000}"/>
    <cellStyle name="Normal 3" xfId="4" xr:uid="{00000000-0005-0000-0000-000003000000}"/>
    <cellStyle name="Percent" xfId="5" builtinId="5"/>
    <cellStyle name="XLConnect.String"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1'!$B$1</c:f>
              <c:strCache>
                <c:ptCount val="1"/>
                <c:pt idx="0">
                  <c:v>Frequency</c:v>
                </c:pt>
              </c:strCache>
            </c:strRef>
          </c:tx>
          <c:spPr>
            <a:ln w="28575" cap="rnd">
              <a:solidFill>
                <a:schemeClr val="accent1"/>
              </a:solidFill>
              <a:round/>
            </a:ln>
            <a:effectLst/>
          </c:spPr>
          <c:marker>
            <c:symbol val="none"/>
          </c:marker>
          <c:cat>
            <c:numRef>
              <c:f>'Figure 1'!$A$2:$A$45</c:f>
              <c:numCache>
                <c:formatCode>mmm\-yy</c:formatCode>
                <c:ptCount val="44"/>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44075</c:v>
                </c:pt>
                <c:pt idx="33">
                  <c:v>44136</c:v>
                </c:pt>
                <c:pt idx="34">
                  <c:v>44166</c:v>
                </c:pt>
                <c:pt idx="35">
                  <c:v>44197</c:v>
                </c:pt>
                <c:pt idx="36">
                  <c:v>44228</c:v>
                </c:pt>
                <c:pt idx="37">
                  <c:v>44256</c:v>
                </c:pt>
                <c:pt idx="38">
                  <c:v>44287</c:v>
                </c:pt>
                <c:pt idx="39">
                  <c:v>44317</c:v>
                </c:pt>
                <c:pt idx="40">
                  <c:v>44348</c:v>
                </c:pt>
                <c:pt idx="41">
                  <c:v>44378</c:v>
                </c:pt>
                <c:pt idx="42">
                  <c:v>44409</c:v>
                </c:pt>
                <c:pt idx="43">
                  <c:v>44440</c:v>
                </c:pt>
              </c:numCache>
            </c:numRef>
          </c:cat>
          <c:val>
            <c:numRef>
              <c:f>'Figure 1'!$B$2:$B$45</c:f>
              <c:numCache>
                <c:formatCode>General</c:formatCode>
                <c:ptCount val="44"/>
                <c:pt idx="0">
                  <c:v>171</c:v>
                </c:pt>
                <c:pt idx="1">
                  <c:v>196</c:v>
                </c:pt>
                <c:pt idx="2">
                  <c:v>171</c:v>
                </c:pt>
                <c:pt idx="3">
                  <c:v>136</c:v>
                </c:pt>
                <c:pt idx="4">
                  <c:v>124</c:v>
                </c:pt>
                <c:pt idx="5">
                  <c:v>163</c:v>
                </c:pt>
                <c:pt idx="6">
                  <c:v>211</c:v>
                </c:pt>
                <c:pt idx="7">
                  <c:v>1902</c:v>
                </c:pt>
                <c:pt idx="8">
                  <c:v>812</c:v>
                </c:pt>
                <c:pt idx="9">
                  <c:v>12</c:v>
                </c:pt>
                <c:pt idx="10">
                  <c:v>26</c:v>
                </c:pt>
                <c:pt idx="11">
                  <c:v>27</c:v>
                </c:pt>
                <c:pt idx="12">
                  <c:v>39</c:v>
                </c:pt>
                <c:pt idx="13">
                  <c:v>53</c:v>
                </c:pt>
                <c:pt idx="14">
                  <c:v>62</c:v>
                </c:pt>
                <c:pt idx="15">
                  <c:v>55</c:v>
                </c:pt>
                <c:pt idx="16">
                  <c:v>74</c:v>
                </c:pt>
                <c:pt idx="17">
                  <c:v>135</c:v>
                </c:pt>
                <c:pt idx="18">
                  <c:v>152</c:v>
                </c:pt>
                <c:pt idx="19">
                  <c:v>185</c:v>
                </c:pt>
                <c:pt idx="20">
                  <c:v>140</c:v>
                </c:pt>
                <c:pt idx="21">
                  <c:v>91</c:v>
                </c:pt>
                <c:pt idx="22">
                  <c:v>51</c:v>
                </c:pt>
                <c:pt idx="23">
                  <c:v>26</c:v>
                </c:pt>
                <c:pt idx="24">
                  <c:v>21</c:v>
                </c:pt>
                <c:pt idx="25">
                  <c:v>12</c:v>
                </c:pt>
                <c:pt idx="26">
                  <c:v>10</c:v>
                </c:pt>
                <c:pt idx="27">
                  <c:v>7</c:v>
                </c:pt>
                <c:pt idx="28">
                  <c:v>18</c:v>
                </c:pt>
                <c:pt idx="29">
                  <c:v>1</c:v>
                </c:pt>
                <c:pt idx="30">
                  <c:v>2</c:v>
                </c:pt>
                <c:pt idx="31">
                  <c:v>2</c:v>
                </c:pt>
                <c:pt idx="32">
                  <c:v>2</c:v>
                </c:pt>
                <c:pt idx="33">
                  <c:v>6</c:v>
                </c:pt>
                <c:pt idx="34">
                  <c:v>1</c:v>
                </c:pt>
                <c:pt idx="35">
                  <c:v>5</c:v>
                </c:pt>
                <c:pt idx="36">
                  <c:v>0</c:v>
                </c:pt>
                <c:pt idx="37">
                  <c:v>0</c:v>
                </c:pt>
                <c:pt idx="38">
                  <c:v>0</c:v>
                </c:pt>
                <c:pt idx="39">
                  <c:v>0</c:v>
                </c:pt>
                <c:pt idx="40">
                  <c:v>0</c:v>
                </c:pt>
                <c:pt idx="41">
                  <c:v>0</c:v>
                </c:pt>
                <c:pt idx="42">
                  <c:v>0</c:v>
                </c:pt>
                <c:pt idx="43">
                  <c:v>0</c:v>
                </c:pt>
              </c:numCache>
            </c:numRef>
          </c:val>
          <c:smooth val="0"/>
          <c:extLst>
            <c:ext xmlns:c16="http://schemas.microsoft.com/office/drawing/2014/chart" uri="{C3380CC4-5D6E-409C-BE32-E72D297353CC}">
              <c16:uniqueId val="{00000000-A581-427B-8674-8144AC3E7868}"/>
            </c:ext>
          </c:extLst>
        </c:ser>
        <c:dLbls>
          <c:showLegendKey val="0"/>
          <c:showVal val="0"/>
          <c:showCatName val="0"/>
          <c:showSerName val="0"/>
          <c:showPercent val="0"/>
          <c:showBubbleSize val="0"/>
        </c:dLbls>
        <c:smooth val="0"/>
        <c:axId val="299696463"/>
        <c:axId val="293551167"/>
      </c:lineChart>
      <c:dateAx>
        <c:axId val="29969646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3551167"/>
        <c:crosses val="autoZero"/>
        <c:auto val="1"/>
        <c:lblOffset val="100"/>
        <c:baseTimeUnit val="months"/>
      </c:dateAx>
      <c:valAx>
        <c:axId val="293551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6964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104588</xdr:colOff>
      <xdr:row>4</xdr:row>
      <xdr:rowOff>178546</xdr:rowOff>
    </xdr:from>
    <xdr:to>
      <xdr:col>14</xdr:col>
      <xdr:colOff>291352</xdr:colOff>
      <xdr:row>21</xdr:row>
      <xdr:rowOff>22411</xdr:rowOff>
    </xdr:to>
    <xdr:graphicFrame macro="">
      <xdr:nvGraphicFramePr>
        <xdr:cNvPr id="2" name="Chart 1">
          <a:extLst>
            <a:ext uri="{FF2B5EF4-FFF2-40B4-BE49-F238E27FC236}">
              <a16:creationId xmlns:a16="http://schemas.microsoft.com/office/drawing/2014/main" id="{E3374450-281B-4AD3-8389-A9D9476A05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45"/>
  <sheetViews>
    <sheetView tabSelected="1" zoomScale="85" workbookViewId="0"/>
  </sheetViews>
  <sheetFormatPr defaultRowHeight="14.5" x14ac:dyDescent="0.35"/>
  <cols>
    <col min="1" max="1" width="15.08984375" customWidth="1"/>
    <col min="2" max="2" width="11.81640625" customWidth="1"/>
    <col min="4" max="4" width="20.36328125" customWidth="1"/>
  </cols>
  <sheetData>
    <row r="1" spans="1:4" ht="15" thickBot="1" x14ac:dyDescent="0.4">
      <c r="A1" s="54" t="s">
        <v>38</v>
      </c>
      <c r="B1" s="55" t="s">
        <v>39</v>
      </c>
      <c r="C1" s="55" t="s">
        <v>40</v>
      </c>
      <c r="D1" s="55" t="s">
        <v>41</v>
      </c>
    </row>
    <row r="2" spans="1:4" ht="15" thickBot="1" x14ac:dyDescent="0.4">
      <c r="A2" s="56">
        <v>43009</v>
      </c>
      <c r="B2" s="57">
        <v>171</v>
      </c>
      <c r="C2" s="58">
        <f>+B2/5101</f>
        <v>3.3522838659086451E-2</v>
      </c>
      <c r="D2" s="57">
        <f>+B2</f>
        <v>171</v>
      </c>
    </row>
    <row r="3" spans="1:4" ht="15" thickBot="1" x14ac:dyDescent="0.4">
      <c r="A3" s="56">
        <v>43040</v>
      </c>
      <c r="B3" s="57">
        <v>196</v>
      </c>
      <c r="C3" s="58">
        <f t="shared" ref="C3:C37" si="0">+B3/5101</f>
        <v>3.8423838463046464E-2</v>
      </c>
      <c r="D3" s="57">
        <f>+D2+B3</f>
        <v>367</v>
      </c>
    </row>
    <row r="4" spans="1:4" ht="15" thickBot="1" x14ac:dyDescent="0.4">
      <c r="A4" s="56">
        <v>43070</v>
      </c>
      <c r="B4" s="57">
        <v>171</v>
      </c>
      <c r="C4" s="58">
        <f t="shared" si="0"/>
        <v>3.3522838659086451E-2</v>
      </c>
      <c r="D4" s="57">
        <f t="shared" ref="D4:D37" si="1">+D3+B4</f>
        <v>538</v>
      </c>
    </row>
    <row r="5" spans="1:4" ht="15" thickBot="1" x14ac:dyDescent="0.4">
      <c r="A5" s="56">
        <v>43101</v>
      </c>
      <c r="B5" s="57">
        <v>136</v>
      </c>
      <c r="C5" s="58">
        <f t="shared" si="0"/>
        <v>2.6661438933542444E-2</v>
      </c>
      <c r="D5" s="57">
        <f t="shared" si="1"/>
        <v>674</v>
      </c>
    </row>
    <row r="6" spans="1:4" ht="15" thickBot="1" x14ac:dyDescent="0.4">
      <c r="A6" s="56">
        <v>43132</v>
      </c>
      <c r="B6" s="57">
        <v>124</v>
      </c>
      <c r="C6" s="58">
        <f t="shared" si="0"/>
        <v>2.430895902764164E-2</v>
      </c>
      <c r="D6" s="57">
        <f t="shared" si="1"/>
        <v>798</v>
      </c>
    </row>
    <row r="7" spans="1:4" ht="15" thickBot="1" x14ac:dyDescent="0.4">
      <c r="A7" s="56">
        <v>43160</v>
      </c>
      <c r="B7" s="57">
        <v>163</v>
      </c>
      <c r="C7" s="58">
        <f t="shared" si="0"/>
        <v>3.1954518721819251E-2</v>
      </c>
      <c r="D7" s="57">
        <f t="shared" si="1"/>
        <v>961</v>
      </c>
    </row>
    <row r="8" spans="1:4" ht="15" thickBot="1" x14ac:dyDescent="0.4">
      <c r="A8" s="56">
        <v>43191</v>
      </c>
      <c r="B8" s="57">
        <v>211</v>
      </c>
      <c r="C8" s="58">
        <f t="shared" si="0"/>
        <v>4.1364438345422465E-2</v>
      </c>
      <c r="D8" s="57">
        <f t="shared" si="1"/>
        <v>1172</v>
      </c>
    </row>
    <row r="9" spans="1:4" ht="15" thickBot="1" x14ac:dyDescent="0.4">
      <c r="A9" s="56">
        <v>43221</v>
      </c>
      <c r="B9" s="57">
        <v>1902</v>
      </c>
      <c r="C9" s="58">
        <f t="shared" si="0"/>
        <v>0.37286806508527742</v>
      </c>
      <c r="D9" s="57">
        <f t="shared" si="1"/>
        <v>3074</v>
      </c>
    </row>
    <row r="10" spans="1:4" ht="15" thickBot="1" x14ac:dyDescent="0.4">
      <c r="A10" s="56">
        <v>43252</v>
      </c>
      <c r="B10" s="57">
        <v>812</v>
      </c>
      <c r="C10" s="58">
        <f t="shared" si="0"/>
        <v>0.15918447363262106</v>
      </c>
      <c r="D10" s="57">
        <f t="shared" si="1"/>
        <v>3886</v>
      </c>
    </row>
    <row r="11" spans="1:4" ht="15" thickBot="1" x14ac:dyDescent="0.4">
      <c r="A11" s="56">
        <v>43282</v>
      </c>
      <c r="B11" s="57">
        <v>12</v>
      </c>
      <c r="C11" s="58">
        <f t="shared" si="0"/>
        <v>2.3524799059008038E-3</v>
      </c>
      <c r="D11" s="57">
        <f t="shared" si="1"/>
        <v>3898</v>
      </c>
    </row>
    <row r="12" spans="1:4" ht="15" thickBot="1" x14ac:dyDescent="0.4">
      <c r="A12" s="56">
        <v>43313</v>
      </c>
      <c r="B12" s="57">
        <v>26</v>
      </c>
      <c r="C12" s="58">
        <f t="shared" si="0"/>
        <v>5.0970397961184084E-3</v>
      </c>
      <c r="D12" s="57">
        <f t="shared" si="1"/>
        <v>3924</v>
      </c>
    </row>
    <row r="13" spans="1:4" ht="15" thickBot="1" x14ac:dyDescent="0.4">
      <c r="A13" s="56">
        <v>43344</v>
      </c>
      <c r="B13" s="57">
        <v>27</v>
      </c>
      <c r="C13" s="58">
        <f t="shared" si="0"/>
        <v>5.2930797882768084E-3</v>
      </c>
      <c r="D13" s="57">
        <f t="shared" si="1"/>
        <v>3951</v>
      </c>
    </row>
    <row r="14" spans="1:4" ht="15" thickBot="1" x14ac:dyDescent="0.4">
      <c r="A14" s="56">
        <v>43374</v>
      </c>
      <c r="B14" s="57">
        <v>39</v>
      </c>
      <c r="C14" s="58">
        <f t="shared" si="0"/>
        <v>7.6455596941776127E-3</v>
      </c>
      <c r="D14" s="57">
        <f t="shared" si="1"/>
        <v>3990</v>
      </c>
    </row>
    <row r="15" spans="1:4" ht="15" thickBot="1" x14ac:dyDescent="0.4">
      <c r="A15" s="56">
        <v>43405</v>
      </c>
      <c r="B15" s="57">
        <v>53</v>
      </c>
      <c r="C15" s="58">
        <f t="shared" si="0"/>
        <v>1.0390119584395216E-2</v>
      </c>
      <c r="D15" s="57">
        <f t="shared" si="1"/>
        <v>4043</v>
      </c>
    </row>
    <row r="16" spans="1:4" ht="15" thickBot="1" x14ac:dyDescent="0.4">
      <c r="A16" s="56">
        <v>43435</v>
      </c>
      <c r="B16" s="57">
        <v>62</v>
      </c>
      <c r="C16" s="58">
        <f t="shared" si="0"/>
        <v>1.215447951382082E-2</v>
      </c>
      <c r="D16" s="57">
        <f t="shared" si="1"/>
        <v>4105</v>
      </c>
    </row>
    <row r="17" spans="1:4" ht="15" thickBot="1" x14ac:dyDescent="0.4">
      <c r="A17" s="56">
        <v>43466</v>
      </c>
      <c r="B17" s="57">
        <v>55</v>
      </c>
      <c r="C17" s="58">
        <f t="shared" si="0"/>
        <v>1.0782199568712018E-2</v>
      </c>
      <c r="D17" s="57">
        <f t="shared" si="1"/>
        <v>4160</v>
      </c>
    </row>
    <row r="18" spans="1:4" ht="15" thickBot="1" x14ac:dyDescent="0.4">
      <c r="A18" s="56">
        <v>43497</v>
      </c>
      <c r="B18" s="57">
        <v>74</v>
      </c>
      <c r="C18" s="58">
        <f t="shared" si="0"/>
        <v>1.4506959419721624E-2</v>
      </c>
      <c r="D18" s="57">
        <f t="shared" si="1"/>
        <v>4234</v>
      </c>
    </row>
    <row r="19" spans="1:4" ht="15" thickBot="1" x14ac:dyDescent="0.4">
      <c r="A19" s="56">
        <v>43525</v>
      </c>
      <c r="B19" s="57">
        <v>135</v>
      </c>
      <c r="C19" s="58">
        <f t="shared" si="0"/>
        <v>2.6465398941384041E-2</v>
      </c>
      <c r="D19" s="57">
        <f t="shared" si="1"/>
        <v>4369</v>
      </c>
    </row>
    <row r="20" spans="1:4" ht="15" thickBot="1" x14ac:dyDescent="0.4">
      <c r="A20" s="56">
        <v>43556</v>
      </c>
      <c r="B20" s="57">
        <v>152</v>
      </c>
      <c r="C20" s="58">
        <f t="shared" si="0"/>
        <v>2.9798078808076847E-2</v>
      </c>
      <c r="D20" s="57">
        <f t="shared" si="1"/>
        <v>4521</v>
      </c>
    </row>
    <row r="21" spans="1:4" ht="15" thickBot="1" x14ac:dyDescent="0.4">
      <c r="A21" s="56">
        <v>43586</v>
      </c>
      <c r="B21" s="57">
        <v>185</v>
      </c>
      <c r="C21" s="58">
        <f t="shared" si="0"/>
        <v>3.626739854930406E-2</v>
      </c>
      <c r="D21" s="57">
        <f t="shared" si="1"/>
        <v>4706</v>
      </c>
    </row>
    <row r="22" spans="1:4" ht="15" thickBot="1" x14ac:dyDescent="0.4">
      <c r="A22" s="56">
        <v>43617</v>
      </c>
      <c r="B22" s="57">
        <v>140</v>
      </c>
      <c r="C22" s="58">
        <f t="shared" si="0"/>
        <v>2.7445598902176044E-2</v>
      </c>
      <c r="D22" s="57">
        <f t="shared" si="1"/>
        <v>4846</v>
      </c>
    </row>
    <row r="23" spans="1:4" ht="15" thickBot="1" x14ac:dyDescent="0.4">
      <c r="A23" s="56">
        <v>43647</v>
      </c>
      <c r="B23" s="57">
        <v>91</v>
      </c>
      <c r="C23" s="58">
        <f t="shared" si="0"/>
        <v>1.7839639286414428E-2</v>
      </c>
      <c r="D23" s="57">
        <f t="shared" si="1"/>
        <v>4937</v>
      </c>
    </row>
    <row r="24" spans="1:4" ht="15" thickBot="1" x14ac:dyDescent="0.4">
      <c r="A24" s="56">
        <v>43678</v>
      </c>
      <c r="B24" s="57">
        <v>51</v>
      </c>
      <c r="C24" s="58">
        <f t="shared" si="0"/>
        <v>9.998039600078416E-3</v>
      </c>
      <c r="D24" s="57">
        <f t="shared" si="1"/>
        <v>4988</v>
      </c>
    </row>
    <row r="25" spans="1:4" ht="15" thickBot="1" x14ac:dyDescent="0.4">
      <c r="A25" s="56">
        <v>43709</v>
      </c>
      <c r="B25" s="57">
        <v>26</v>
      </c>
      <c r="C25" s="58">
        <f t="shared" si="0"/>
        <v>5.0970397961184084E-3</v>
      </c>
      <c r="D25" s="57">
        <f t="shared" si="1"/>
        <v>5014</v>
      </c>
    </row>
    <row r="26" spans="1:4" ht="15" thickBot="1" x14ac:dyDescent="0.4">
      <c r="A26" s="56">
        <v>43739</v>
      </c>
      <c r="B26" s="57">
        <v>21</v>
      </c>
      <c r="C26" s="58">
        <f t="shared" si="0"/>
        <v>4.1168398353264067E-3</v>
      </c>
      <c r="D26" s="57">
        <f t="shared" si="1"/>
        <v>5035</v>
      </c>
    </row>
    <row r="27" spans="1:4" ht="15" thickBot="1" x14ac:dyDescent="0.4">
      <c r="A27" s="56">
        <v>43770</v>
      </c>
      <c r="B27" s="57">
        <v>12</v>
      </c>
      <c r="C27" s="58">
        <f t="shared" si="0"/>
        <v>2.3524799059008038E-3</v>
      </c>
      <c r="D27" s="57">
        <f t="shared" si="1"/>
        <v>5047</v>
      </c>
    </row>
    <row r="28" spans="1:4" ht="15" thickBot="1" x14ac:dyDescent="0.4">
      <c r="A28" s="56">
        <v>43800</v>
      </c>
      <c r="B28" s="57">
        <v>10</v>
      </c>
      <c r="C28" s="58">
        <f t="shared" si="0"/>
        <v>1.9603999215840029E-3</v>
      </c>
      <c r="D28" s="57">
        <f t="shared" si="1"/>
        <v>5057</v>
      </c>
    </row>
    <row r="29" spans="1:4" ht="15" thickBot="1" x14ac:dyDescent="0.4">
      <c r="A29" s="56">
        <v>43831</v>
      </c>
      <c r="B29" s="57">
        <v>7</v>
      </c>
      <c r="C29" s="58">
        <f t="shared" si="0"/>
        <v>1.3722799451088021E-3</v>
      </c>
      <c r="D29" s="57">
        <f t="shared" si="1"/>
        <v>5064</v>
      </c>
    </row>
    <row r="30" spans="1:4" ht="15" thickBot="1" x14ac:dyDescent="0.4">
      <c r="A30" s="56">
        <v>43862</v>
      </c>
      <c r="B30" s="57">
        <v>18</v>
      </c>
      <c r="C30" s="58">
        <f t="shared" si="0"/>
        <v>3.5287198588512055E-3</v>
      </c>
      <c r="D30" s="57">
        <f t="shared" si="1"/>
        <v>5082</v>
      </c>
    </row>
    <row r="31" spans="1:4" ht="15" thickBot="1" x14ac:dyDescent="0.4">
      <c r="A31" s="56">
        <v>43891</v>
      </c>
      <c r="B31" s="57">
        <v>1</v>
      </c>
      <c r="C31" s="58">
        <f t="shared" si="0"/>
        <v>1.9603999215840032E-4</v>
      </c>
      <c r="D31" s="57">
        <f t="shared" si="1"/>
        <v>5083</v>
      </c>
    </row>
    <row r="32" spans="1:4" ht="15" thickBot="1" x14ac:dyDescent="0.4">
      <c r="A32" s="56">
        <v>43922</v>
      </c>
      <c r="B32" s="57">
        <v>2</v>
      </c>
      <c r="C32" s="58">
        <f t="shared" si="0"/>
        <v>3.9207998431680063E-4</v>
      </c>
      <c r="D32" s="57">
        <f t="shared" si="1"/>
        <v>5085</v>
      </c>
    </row>
    <row r="33" spans="1:4" ht="15" thickBot="1" x14ac:dyDescent="0.4">
      <c r="A33" s="56">
        <v>43952</v>
      </c>
      <c r="B33" s="57">
        <v>2</v>
      </c>
      <c r="C33" s="58">
        <f t="shared" si="0"/>
        <v>3.9207998431680063E-4</v>
      </c>
      <c r="D33" s="57">
        <f t="shared" si="1"/>
        <v>5087</v>
      </c>
    </row>
    <row r="34" spans="1:4" ht="15" thickBot="1" x14ac:dyDescent="0.4">
      <c r="A34" s="56">
        <v>44075</v>
      </c>
      <c r="B34" s="57">
        <v>2</v>
      </c>
      <c r="C34" s="58">
        <f t="shared" si="0"/>
        <v>3.9207998431680063E-4</v>
      </c>
      <c r="D34" s="57">
        <f t="shared" si="1"/>
        <v>5089</v>
      </c>
    </row>
    <row r="35" spans="1:4" ht="15" thickBot="1" x14ac:dyDescent="0.4">
      <c r="A35" s="56">
        <v>44136</v>
      </c>
      <c r="B35" s="57">
        <v>6</v>
      </c>
      <c r="C35" s="58">
        <f t="shared" si="0"/>
        <v>1.1762399529504019E-3</v>
      </c>
      <c r="D35" s="57">
        <f t="shared" si="1"/>
        <v>5095</v>
      </c>
    </row>
    <row r="36" spans="1:4" ht="15" thickBot="1" x14ac:dyDescent="0.4">
      <c r="A36" s="56">
        <v>44166</v>
      </c>
      <c r="B36" s="57">
        <v>1</v>
      </c>
      <c r="C36" s="58">
        <f t="shared" si="0"/>
        <v>1.9603999215840032E-4</v>
      </c>
      <c r="D36" s="57">
        <f t="shared" si="1"/>
        <v>5096</v>
      </c>
    </row>
    <row r="37" spans="1:4" ht="15" thickBot="1" x14ac:dyDescent="0.4">
      <c r="A37" s="56">
        <v>44197</v>
      </c>
      <c r="B37" s="57">
        <v>5</v>
      </c>
      <c r="C37" s="58">
        <f t="shared" si="0"/>
        <v>9.8019996079200147E-4</v>
      </c>
      <c r="D37" s="57">
        <f t="shared" si="1"/>
        <v>5101</v>
      </c>
    </row>
    <row r="38" spans="1:4" ht="15" thickBot="1" x14ac:dyDescent="0.4">
      <c r="A38" s="56">
        <v>44228</v>
      </c>
      <c r="B38" s="57">
        <v>0</v>
      </c>
    </row>
    <row r="39" spans="1:4" ht="15" thickBot="1" x14ac:dyDescent="0.4">
      <c r="A39" s="56">
        <v>44256</v>
      </c>
      <c r="B39" s="57">
        <v>0</v>
      </c>
    </row>
    <row r="40" spans="1:4" ht="15" thickBot="1" x14ac:dyDescent="0.4">
      <c r="A40" s="56">
        <v>44287</v>
      </c>
      <c r="B40" s="57">
        <v>0</v>
      </c>
    </row>
    <row r="41" spans="1:4" ht="15" thickBot="1" x14ac:dyDescent="0.4">
      <c r="A41" s="56">
        <v>44317</v>
      </c>
      <c r="B41" s="57">
        <v>0</v>
      </c>
    </row>
    <row r="42" spans="1:4" ht="15" thickBot="1" x14ac:dyDescent="0.4">
      <c r="A42" s="56">
        <v>44348</v>
      </c>
      <c r="B42" s="57">
        <v>0</v>
      </c>
    </row>
    <row r="43" spans="1:4" ht="15" thickBot="1" x14ac:dyDescent="0.4">
      <c r="A43" s="56">
        <v>44378</v>
      </c>
      <c r="B43" s="57">
        <v>0</v>
      </c>
    </row>
    <row r="44" spans="1:4" ht="15" thickBot="1" x14ac:dyDescent="0.4">
      <c r="A44" s="56">
        <v>44409</v>
      </c>
      <c r="B44" s="57">
        <v>0</v>
      </c>
    </row>
    <row r="45" spans="1:4" ht="15" thickBot="1" x14ac:dyDescent="0.4">
      <c r="A45" s="56">
        <v>44440</v>
      </c>
      <c r="B45" s="57">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O29"/>
  <sheetViews>
    <sheetView zoomScale="105" workbookViewId="0"/>
  </sheetViews>
  <sheetFormatPr defaultRowHeight="14.5" x14ac:dyDescent="0.35"/>
  <cols>
    <col min="2" max="2" width="18.54296875" bestFit="1" customWidth="1"/>
    <col min="5" max="7" width="8.7265625" style="29"/>
    <col min="8" max="8" width="9.26953125" style="29" bestFit="1" customWidth="1"/>
    <col min="9" max="14" width="9.26953125" style="29" customWidth="1"/>
  </cols>
  <sheetData>
    <row r="1" spans="2:15" s="29" customFormat="1" x14ac:dyDescent="0.35"/>
    <row r="2" spans="2:15" ht="15" x14ac:dyDescent="0.35">
      <c r="B2" s="67" t="s">
        <v>66</v>
      </c>
    </row>
    <row r="3" spans="2:15" x14ac:dyDescent="0.35">
      <c r="B3" s="26" t="s">
        <v>9</v>
      </c>
      <c r="C3" s="27" t="s">
        <v>30</v>
      </c>
      <c r="D3" s="27" t="s">
        <v>33</v>
      </c>
      <c r="E3" s="27" t="s">
        <v>34</v>
      </c>
      <c r="F3" s="27" t="s">
        <v>35</v>
      </c>
      <c r="G3" s="27" t="s">
        <v>37</v>
      </c>
      <c r="H3" s="27" t="s">
        <v>48</v>
      </c>
      <c r="I3" s="27" t="s">
        <v>51</v>
      </c>
      <c r="J3" s="64" t="s">
        <v>63</v>
      </c>
      <c r="K3" s="27" t="s">
        <v>53</v>
      </c>
      <c r="L3" s="27" t="s">
        <v>59</v>
      </c>
      <c r="M3" s="27" t="s">
        <v>60</v>
      </c>
      <c r="N3" s="27" t="s">
        <v>61</v>
      </c>
      <c r="O3" s="27" t="s">
        <v>6</v>
      </c>
    </row>
    <row r="4" spans="2:15" x14ac:dyDescent="0.35">
      <c r="B4" s="25" t="s">
        <v>2</v>
      </c>
      <c r="C4" s="1">
        <v>0</v>
      </c>
      <c r="D4" s="1">
        <v>2</v>
      </c>
      <c r="E4" s="1">
        <v>1</v>
      </c>
      <c r="F4" s="1">
        <v>4</v>
      </c>
      <c r="G4" s="1">
        <v>5</v>
      </c>
      <c r="H4" s="1">
        <v>12</v>
      </c>
      <c r="I4" s="1">
        <v>18</v>
      </c>
      <c r="J4" s="1">
        <v>16</v>
      </c>
      <c r="K4" s="1">
        <v>22</v>
      </c>
      <c r="L4" s="1">
        <v>37</v>
      </c>
      <c r="M4" s="1">
        <v>54</v>
      </c>
      <c r="N4" s="1">
        <v>34</v>
      </c>
      <c r="O4" s="31">
        <f>SUM(C4:N4)</f>
        <v>205</v>
      </c>
    </row>
    <row r="5" spans="2:15" s="29" customFormat="1" x14ac:dyDescent="0.35">
      <c r="B5" s="25" t="s">
        <v>4</v>
      </c>
      <c r="C5" s="1">
        <v>0</v>
      </c>
      <c r="D5" s="1">
        <v>0</v>
      </c>
      <c r="E5" s="1">
        <v>0</v>
      </c>
      <c r="F5" s="1">
        <v>1</v>
      </c>
      <c r="G5" s="1">
        <v>0</v>
      </c>
      <c r="H5" s="1">
        <v>0</v>
      </c>
      <c r="I5" s="1">
        <v>0</v>
      </c>
      <c r="J5" s="1">
        <v>1</v>
      </c>
      <c r="K5" s="1">
        <v>1</v>
      </c>
      <c r="L5" s="1">
        <v>0</v>
      </c>
      <c r="M5" s="1">
        <v>0</v>
      </c>
      <c r="N5" s="1">
        <v>0</v>
      </c>
      <c r="O5" s="31">
        <f>SUM(C5:N5)</f>
        <v>3</v>
      </c>
    </row>
    <row r="6" spans="2:15" s="29" customFormat="1" x14ac:dyDescent="0.35">
      <c r="B6" s="25" t="s">
        <v>3</v>
      </c>
      <c r="C6" s="1">
        <v>0</v>
      </c>
      <c r="D6" s="1">
        <v>0</v>
      </c>
      <c r="E6" s="1">
        <v>1</v>
      </c>
      <c r="F6" s="1">
        <v>1</v>
      </c>
      <c r="G6" s="1">
        <v>1</v>
      </c>
      <c r="H6" s="1">
        <v>0</v>
      </c>
      <c r="I6" s="1">
        <v>0</v>
      </c>
      <c r="J6" s="1">
        <v>1</v>
      </c>
      <c r="K6" s="1">
        <v>0</v>
      </c>
      <c r="L6" s="1">
        <v>0</v>
      </c>
      <c r="M6" s="1">
        <v>0</v>
      </c>
      <c r="N6" s="1">
        <v>0</v>
      </c>
      <c r="O6" s="31">
        <f t="shared" ref="O6:O12" si="0">SUM(C6:N6)</f>
        <v>4</v>
      </c>
    </row>
    <row r="7" spans="2:15" x14ac:dyDescent="0.35">
      <c r="B7" s="25" t="s">
        <v>36</v>
      </c>
      <c r="C7" s="1">
        <v>0</v>
      </c>
      <c r="D7" s="1">
        <v>0</v>
      </c>
      <c r="E7" s="1">
        <v>0</v>
      </c>
      <c r="F7" s="1">
        <v>1</v>
      </c>
      <c r="G7" s="1">
        <v>0</v>
      </c>
      <c r="H7" s="1">
        <v>0</v>
      </c>
      <c r="I7" s="1">
        <v>0</v>
      </c>
      <c r="J7" s="1">
        <v>0</v>
      </c>
      <c r="K7" s="1">
        <v>0</v>
      </c>
      <c r="L7" s="1">
        <v>0</v>
      </c>
      <c r="M7" s="1">
        <v>0</v>
      </c>
      <c r="N7" s="1">
        <v>0</v>
      </c>
      <c r="O7" s="31">
        <f t="shared" si="0"/>
        <v>1</v>
      </c>
    </row>
    <row r="8" spans="2:15" x14ac:dyDescent="0.35">
      <c r="B8" s="25" t="s">
        <v>1</v>
      </c>
      <c r="C8" s="1">
        <v>0</v>
      </c>
      <c r="D8" s="1">
        <v>1</v>
      </c>
      <c r="E8" s="1">
        <v>0</v>
      </c>
      <c r="F8" s="1">
        <v>2</v>
      </c>
      <c r="G8" s="1">
        <v>2</v>
      </c>
      <c r="H8" s="1">
        <v>0</v>
      </c>
      <c r="I8" s="1">
        <v>0</v>
      </c>
      <c r="J8" s="1">
        <v>0</v>
      </c>
      <c r="K8" s="1">
        <v>0</v>
      </c>
      <c r="L8" s="1">
        <v>0</v>
      </c>
      <c r="M8" s="1">
        <v>0</v>
      </c>
      <c r="N8" s="1">
        <v>0</v>
      </c>
      <c r="O8" s="31">
        <f t="shared" si="0"/>
        <v>5</v>
      </c>
    </row>
    <row r="9" spans="2:15" s="29" customFormat="1" x14ac:dyDescent="0.35">
      <c r="B9" s="25" t="s">
        <v>28</v>
      </c>
      <c r="C9" s="1">
        <v>0</v>
      </c>
      <c r="D9" s="1">
        <v>0</v>
      </c>
      <c r="E9" s="1">
        <v>0</v>
      </c>
      <c r="F9" s="1">
        <v>0</v>
      </c>
      <c r="G9" s="1">
        <v>1</v>
      </c>
      <c r="H9" s="1">
        <v>0</v>
      </c>
      <c r="I9" s="1">
        <v>0</v>
      </c>
      <c r="J9" s="1">
        <v>0</v>
      </c>
      <c r="K9" s="1">
        <v>0</v>
      </c>
      <c r="L9" s="1">
        <v>0</v>
      </c>
      <c r="M9" s="1">
        <v>0</v>
      </c>
      <c r="N9" s="1">
        <v>0</v>
      </c>
      <c r="O9" s="31">
        <f t="shared" si="0"/>
        <v>1</v>
      </c>
    </row>
    <row r="10" spans="2:15" x14ac:dyDescent="0.35">
      <c r="B10" s="25" t="s">
        <v>0</v>
      </c>
      <c r="C10" s="1">
        <v>0</v>
      </c>
      <c r="D10" s="1">
        <v>0</v>
      </c>
      <c r="E10" s="1">
        <v>0</v>
      </c>
      <c r="F10" s="1">
        <v>1</v>
      </c>
      <c r="G10" s="1">
        <v>0</v>
      </c>
      <c r="H10" s="1">
        <v>0</v>
      </c>
      <c r="I10" s="1">
        <v>0</v>
      </c>
      <c r="J10" s="1">
        <v>0</v>
      </c>
      <c r="K10" s="1">
        <v>0</v>
      </c>
      <c r="L10" s="1">
        <v>0</v>
      </c>
      <c r="M10" s="1">
        <v>0</v>
      </c>
      <c r="N10" s="1">
        <v>0</v>
      </c>
      <c r="O10" s="31">
        <f t="shared" si="0"/>
        <v>1</v>
      </c>
    </row>
    <row r="11" spans="2:15" s="29" customFormat="1" x14ac:dyDescent="0.35">
      <c r="B11" s="33" t="s">
        <v>49</v>
      </c>
      <c r="C11" s="1">
        <v>0</v>
      </c>
      <c r="D11" s="1">
        <v>1</v>
      </c>
      <c r="E11" s="1">
        <v>0</v>
      </c>
      <c r="F11" s="1">
        <v>0</v>
      </c>
      <c r="G11" s="1">
        <v>0</v>
      </c>
      <c r="H11" s="1">
        <v>0</v>
      </c>
      <c r="I11" s="1">
        <v>0</v>
      </c>
      <c r="J11" s="1">
        <v>2</v>
      </c>
      <c r="K11" s="1">
        <v>1</v>
      </c>
      <c r="L11" s="1">
        <v>2</v>
      </c>
      <c r="M11" s="1">
        <v>0</v>
      </c>
      <c r="N11" s="1">
        <v>0</v>
      </c>
      <c r="O11" s="31">
        <f t="shared" si="0"/>
        <v>6</v>
      </c>
    </row>
    <row r="12" spans="2:15" s="29" customFormat="1" x14ac:dyDescent="0.35">
      <c r="B12" s="33" t="s">
        <v>54</v>
      </c>
      <c r="C12" s="1">
        <v>0</v>
      </c>
      <c r="D12" s="1">
        <v>0</v>
      </c>
      <c r="E12" s="1">
        <v>0</v>
      </c>
      <c r="F12" s="1">
        <v>0</v>
      </c>
      <c r="G12" s="1">
        <v>0</v>
      </c>
      <c r="H12" s="1">
        <v>0</v>
      </c>
      <c r="I12" s="1">
        <v>0</v>
      </c>
      <c r="J12" s="1">
        <v>1</v>
      </c>
      <c r="K12" s="1">
        <v>0</v>
      </c>
      <c r="L12" s="1">
        <v>0</v>
      </c>
      <c r="M12" s="1">
        <v>0</v>
      </c>
      <c r="N12" s="1">
        <v>0</v>
      </c>
      <c r="O12" s="31">
        <f t="shared" si="0"/>
        <v>1</v>
      </c>
    </row>
    <row r="13" spans="2:15" x14ac:dyDescent="0.35">
      <c r="B13" s="28" t="s">
        <v>8</v>
      </c>
      <c r="C13" s="2">
        <f t="shared" ref="C13:O13" si="1">SUM(C4:C12)</f>
        <v>0</v>
      </c>
      <c r="D13" s="2">
        <f t="shared" si="1"/>
        <v>4</v>
      </c>
      <c r="E13" s="2">
        <f t="shared" si="1"/>
        <v>2</v>
      </c>
      <c r="F13" s="2">
        <f t="shared" si="1"/>
        <v>10</v>
      </c>
      <c r="G13" s="2">
        <f t="shared" si="1"/>
        <v>9</v>
      </c>
      <c r="H13" s="2">
        <f t="shared" si="1"/>
        <v>12</v>
      </c>
      <c r="I13" s="2">
        <f t="shared" si="1"/>
        <v>18</v>
      </c>
      <c r="J13" s="2">
        <f t="shared" si="1"/>
        <v>21</v>
      </c>
      <c r="K13" s="2">
        <f t="shared" si="1"/>
        <v>24</v>
      </c>
      <c r="L13" s="2">
        <f t="shared" si="1"/>
        <v>39</v>
      </c>
      <c r="M13" s="2">
        <f t="shared" si="1"/>
        <v>54</v>
      </c>
      <c r="N13" s="2">
        <f t="shared" si="1"/>
        <v>34</v>
      </c>
      <c r="O13" s="2">
        <f t="shared" si="1"/>
        <v>227</v>
      </c>
    </row>
    <row r="14" spans="2:15" s="29" customFormat="1" x14ac:dyDescent="0.35">
      <c r="B14" s="68" t="s">
        <v>67</v>
      </c>
    </row>
    <row r="15" spans="2:15" s="29" customFormat="1" x14ac:dyDescent="0.35"/>
    <row r="16" spans="2:15" ht="15" x14ac:dyDescent="0.35">
      <c r="B16" s="67" t="s">
        <v>68</v>
      </c>
    </row>
    <row r="17" spans="2:15" x14ac:dyDescent="0.35">
      <c r="B17" s="26" t="s">
        <v>9</v>
      </c>
      <c r="C17" s="27" t="s">
        <v>30</v>
      </c>
      <c r="D17" s="27" t="s">
        <v>33</v>
      </c>
      <c r="E17" s="27" t="s">
        <v>34</v>
      </c>
      <c r="F17" s="27" t="s">
        <v>35</v>
      </c>
      <c r="G17" s="27" t="s">
        <v>37</v>
      </c>
      <c r="H17" s="27" t="s">
        <v>48</v>
      </c>
      <c r="I17" s="27" t="s">
        <v>51</v>
      </c>
      <c r="J17" s="64" t="s">
        <v>63</v>
      </c>
      <c r="K17" s="27" t="s">
        <v>53</v>
      </c>
      <c r="L17" s="27" t="s">
        <v>59</v>
      </c>
      <c r="M17" s="27" t="s">
        <v>60</v>
      </c>
      <c r="N17" s="27" t="s">
        <v>61</v>
      </c>
      <c r="O17" s="27" t="s">
        <v>6</v>
      </c>
    </row>
    <row r="18" spans="2:15" s="29" customFormat="1" x14ac:dyDescent="0.35">
      <c r="B18" s="25" t="s">
        <v>28</v>
      </c>
      <c r="C18" s="1">
        <v>0</v>
      </c>
      <c r="D18" s="1">
        <v>0</v>
      </c>
      <c r="E18" s="1">
        <v>0</v>
      </c>
      <c r="F18" s="1">
        <v>0</v>
      </c>
      <c r="G18" s="1">
        <v>0</v>
      </c>
      <c r="H18" s="1">
        <v>0</v>
      </c>
      <c r="I18" s="1">
        <v>0</v>
      </c>
      <c r="J18" s="1">
        <v>0</v>
      </c>
      <c r="K18" s="1">
        <v>0</v>
      </c>
      <c r="L18" s="1">
        <v>4</v>
      </c>
      <c r="M18" s="1">
        <v>0</v>
      </c>
      <c r="N18" s="1">
        <v>0</v>
      </c>
      <c r="O18" s="31">
        <f>SUM(C18:N18)</f>
        <v>4</v>
      </c>
    </row>
    <row r="19" spans="2:15" s="29" customFormat="1" x14ac:dyDescent="0.35">
      <c r="B19" s="33" t="s">
        <v>4</v>
      </c>
      <c r="C19" s="1">
        <v>0</v>
      </c>
      <c r="D19" s="1">
        <v>0</v>
      </c>
      <c r="E19" s="1">
        <v>0</v>
      </c>
      <c r="F19" s="1">
        <v>0</v>
      </c>
      <c r="G19" s="1">
        <v>0</v>
      </c>
      <c r="H19" s="1">
        <v>0</v>
      </c>
      <c r="I19" s="1">
        <v>0</v>
      </c>
      <c r="J19" s="1">
        <v>0</v>
      </c>
      <c r="K19" s="1">
        <v>0</v>
      </c>
      <c r="L19" s="1">
        <v>0</v>
      </c>
      <c r="M19" s="1">
        <v>0</v>
      </c>
      <c r="N19" s="1">
        <v>0</v>
      </c>
      <c r="O19" s="31">
        <f>SUM(C19:N19)</f>
        <v>0</v>
      </c>
    </row>
    <row r="20" spans="2:15" x14ac:dyDescent="0.35">
      <c r="B20" s="33" t="s">
        <v>3</v>
      </c>
      <c r="C20" s="1">
        <v>0</v>
      </c>
      <c r="D20" s="1">
        <v>0</v>
      </c>
      <c r="E20" s="1">
        <v>0</v>
      </c>
      <c r="F20" s="1">
        <v>0</v>
      </c>
      <c r="G20" s="1">
        <v>0</v>
      </c>
      <c r="H20" s="1">
        <v>0</v>
      </c>
      <c r="I20" s="1">
        <v>0</v>
      </c>
      <c r="J20" s="1">
        <v>0</v>
      </c>
      <c r="K20" s="1">
        <v>0</v>
      </c>
      <c r="L20" s="1">
        <v>0</v>
      </c>
      <c r="M20" s="1">
        <v>0</v>
      </c>
      <c r="N20" s="1">
        <v>0</v>
      </c>
      <c r="O20" s="31">
        <f>SUM(C20:N20)</f>
        <v>0</v>
      </c>
    </row>
    <row r="21" spans="2:15" x14ac:dyDescent="0.35">
      <c r="B21" s="33" t="s">
        <v>1</v>
      </c>
      <c r="C21" s="1">
        <v>0</v>
      </c>
      <c r="D21" s="1">
        <v>0</v>
      </c>
      <c r="E21" s="1">
        <v>0</v>
      </c>
      <c r="F21" s="1">
        <v>0</v>
      </c>
      <c r="G21" s="1">
        <v>0</v>
      </c>
      <c r="H21" s="1">
        <v>0</v>
      </c>
      <c r="I21" s="1">
        <v>0</v>
      </c>
      <c r="J21" s="1">
        <v>0</v>
      </c>
      <c r="K21" s="1">
        <v>0</v>
      </c>
      <c r="L21" s="1">
        <v>1</v>
      </c>
      <c r="M21" s="1">
        <v>0</v>
      </c>
      <c r="N21" s="1">
        <v>0</v>
      </c>
      <c r="O21" s="31">
        <f>SUM(C21:N21)</f>
        <v>1</v>
      </c>
    </row>
    <row r="22" spans="2:15" x14ac:dyDescent="0.35">
      <c r="B22" s="28" t="s">
        <v>7</v>
      </c>
      <c r="C22" s="2">
        <f t="shared" ref="C22:M22" si="2">SUM(C18:C21)</f>
        <v>0</v>
      </c>
      <c r="D22" s="2">
        <f t="shared" si="2"/>
        <v>0</v>
      </c>
      <c r="E22" s="2">
        <f t="shared" si="2"/>
        <v>0</v>
      </c>
      <c r="F22" s="2">
        <f t="shared" si="2"/>
        <v>0</v>
      </c>
      <c r="G22" s="2">
        <f t="shared" si="2"/>
        <v>0</v>
      </c>
      <c r="H22" s="2">
        <f t="shared" si="2"/>
        <v>0</v>
      </c>
      <c r="I22" s="2">
        <f t="shared" si="2"/>
        <v>0</v>
      </c>
      <c r="J22" s="2">
        <f t="shared" si="2"/>
        <v>0</v>
      </c>
      <c r="K22" s="2">
        <f t="shared" si="2"/>
        <v>0</v>
      </c>
      <c r="L22" s="2">
        <f t="shared" si="2"/>
        <v>5</v>
      </c>
      <c r="M22" s="2">
        <f t="shared" si="2"/>
        <v>0</v>
      </c>
      <c r="N22" s="2">
        <f t="shared" ref="N22" si="3">SUM(N18:N21)</f>
        <v>0</v>
      </c>
      <c r="O22" s="2">
        <f>SUM(O18:O21)</f>
        <v>5</v>
      </c>
    </row>
    <row r="23" spans="2:15" x14ac:dyDescent="0.35">
      <c r="B23" s="29" t="s">
        <v>67</v>
      </c>
    </row>
    <row r="24" spans="2:15" s="29" customFormat="1" x14ac:dyDescent="0.35"/>
    <row r="25" spans="2:15" ht="15" x14ac:dyDescent="0.35">
      <c r="B25" s="67" t="s">
        <v>69</v>
      </c>
    </row>
    <row r="26" spans="2:15" x14ac:dyDescent="0.35">
      <c r="B26" s="26" t="s">
        <v>9</v>
      </c>
      <c r="C26" s="27" t="s">
        <v>30</v>
      </c>
      <c r="D26" s="27" t="s">
        <v>33</v>
      </c>
      <c r="E26" s="27" t="s">
        <v>34</v>
      </c>
      <c r="F26" s="27" t="s">
        <v>35</v>
      </c>
      <c r="G26" s="27" t="s">
        <v>37</v>
      </c>
      <c r="H26" s="27" t="s">
        <v>48</v>
      </c>
      <c r="I26" s="27" t="s">
        <v>51</v>
      </c>
      <c r="J26" s="64" t="s">
        <v>63</v>
      </c>
      <c r="K26" s="27" t="s">
        <v>53</v>
      </c>
      <c r="L26" s="27" t="s">
        <v>59</v>
      </c>
      <c r="M26" s="27" t="s">
        <v>60</v>
      </c>
      <c r="N26" s="27" t="s">
        <v>61</v>
      </c>
      <c r="O26" s="27" t="s">
        <v>6</v>
      </c>
    </row>
    <row r="27" spans="2:15" x14ac:dyDescent="0.35">
      <c r="B27" s="28" t="s">
        <v>47</v>
      </c>
      <c r="C27" s="2">
        <f t="shared" ref="C27:O27" si="4">+C13+C22</f>
        <v>0</v>
      </c>
      <c r="D27" s="2">
        <f t="shared" si="4"/>
        <v>4</v>
      </c>
      <c r="E27" s="2">
        <f t="shared" si="4"/>
        <v>2</v>
      </c>
      <c r="F27" s="2">
        <f t="shared" si="4"/>
        <v>10</v>
      </c>
      <c r="G27" s="2">
        <f t="shared" si="4"/>
        <v>9</v>
      </c>
      <c r="H27" s="2">
        <f t="shared" si="4"/>
        <v>12</v>
      </c>
      <c r="I27" s="2">
        <f t="shared" si="4"/>
        <v>18</v>
      </c>
      <c r="J27" s="2">
        <f t="shared" si="4"/>
        <v>21</v>
      </c>
      <c r="K27" s="2">
        <f t="shared" si="4"/>
        <v>24</v>
      </c>
      <c r="L27" s="2">
        <f t="shared" si="4"/>
        <v>44</v>
      </c>
      <c r="M27" s="2">
        <f t="shared" si="4"/>
        <v>54</v>
      </c>
      <c r="N27" s="2">
        <v>34</v>
      </c>
      <c r="O27" s="2">
        <f t="shared" si="4"/>
        <v>232</v>
      </c>
    </row>
    <row r="28" spans="2:15" ht="30" customHeight="1" x14ac:dyDescent="0.35">
      <c r="B28" s="75" t="s">
        <v>70</v>
      </c>
      <c r="C28" s="75"/>
      <c r="D28" s="75"/>
      <c r="E28" s="75"/>
      <c r="F28" s="75"/>
      <c r="G28" s="75"/>
      <c r="H28" s="75"/>
      <c r="I28" s="75"/>
      <c r="J28" s="75"/>
      <c r="K28" s="75"/>
      <c r="L28" s="75"/>
      <c r="M28" s="75"/>
      <c r="N28" s="75"/>
      <c r="O28" s="75"/>
    </row>
    <row r="29" spans="2:15" x14ac:dyDescent="0.35">
      <c r="B29" s="69" t="s">
        <v>67</v>
      </c>
      <c r="C29" s="29"/>
      <c r="D29" s="29"/>
      <c r="O29" s="29"/>
    </row>
  </sheetData>
  <sortState xmlns:xlrd2="http://schemas.microsoft.com/office/spreadsheetml/2017/richdata2" ref="B18:O21">
    <sortCondition descending="1" ref="O18:O21"/>
    <sortCondition ref="B18:B21"/>
  </sortState>
  <mergeCells count="1">
    <mergeCell ref="B28:O28"/>
  </mergeCells>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P8"/>
  <sheetViews>
    <sheetView workbookViewId="0"/>
  </sheetViews>
  <sheetFormatPr defaultRowHeight="14.5" x14ac:dyDescent="0.35"/>
  <cols>
    <col min="2" max="2" width="12.453125" customWidth="1"/>
    <col min="4" max="4" width="9.08984375" bestFit="1" customWidth="1"/>
    <col min="5" max="14" width="9.08984375" style="29" customWidth="1"/>
  </cols>
  <sheetData>
    <row r="1" spans="2:16" ht="15.5" thickBot="1" x14ac:dyDescent="0.4">
      <c r="B1" s="67" t="s">
        <v>71</v>
      </c>
    </row>
    <row r="2" spans="2:16" x14ac:dyDescent="0.35">
      <c r="B2" s="9" t="s">
        <v>10</v>
      </c>
      <c r="C2" s="3" t="s">
        <v>30</v>
      </c>
      <c r="D2" s="3" t="s">
        <v>33</v>
      </c>
      <c r="E2" s="3" t="s">
        <v>34</v>
      </c>
      <c r="F2" s="3" t="s">
        <v>35</v>
      </c>
      <c r="G2" s="3" t="s">
        <v>37</v>
      </c>
      <c r="H2" s="3" t="s">
        <v>48</v>
      </c>
      <c r="I2" s="3" t="s">
        <v>51</v>
      </c>
      <c r="J2" s="65" t="s">
        <v>63</v>
      </c>
      <c r="K2" s="3" t="s">
        <v>53</v>
      </c>
      <c r="L2" s="3" t="s">
        <v>59</v>
      </c>
      <c r="M2" s="3" t="s">
        <v>60</v>
      </c>
      <c r="N2" s="3" t="s">
        <v>61</v>
      </c>
      <c r="O2" s="34" t="s">
        <v>6</v>
      </c>
    </row>
    <row r="3" spans="2:16" x14ac:dyDescent="0.35">
      <c r="B3" s="21" t="s">
        <v>18</v>
      </c>
      <c r="C3" s="1">
        <v>0</v>
      </c>
      <c r="D3" s="1">
        <v>3</v>
      </c>
      <c r="E3" s="50">
        <v>3</v>
      </c>
      <c r="F3" s="50">
        <v>1</v>
      </c>
      <c r="G3" s="50">
        <v>4</v>
      </c>
      <c r="H3" s="50">
        <v>6</v>
      </c>
      <c r="I3" s="50">
        <v>15</v>
      </c>
      <c r="J3" s="50">
        <v>13</v>
      </c>
      <c r="K3" s="50">
        <v>21</v>
      </c>
      <c r="L3" s="50">
        <v>30</v>
      </c>
      <c r="M3" s="50">
        <v>46</v>
      </c>
      <c r="N3" s="50">
        <v>29</v>
      </c>
      <c r="O3" s="36">
        <f>SUM(C3:N3)</f>
        <v>171</v>
      </c>
      <c r="P3" s="13"/>
    </row>
    <row r="4" spans="2:16" x14ac:dyDescent="0.35">
      <c r="B4" s="21" t="s">
        <v>19</v>
      </c>
      <c r="C4" s="1">
        <v>0</v>
      </c>
      <c r="D4" s="1">
        <v>2</v>
      </c>
      <c r="E4" s="50">
        <v>0</v>
      </c>
      <c r="F4" s="50">
        <v>7</v>
      </c>
      <c r="G4" s="50">
        <v>2</v>
      </c>
      <c r="H4" s="50">
        <v>5</v>
      </c>
      <c r="I4" s="50">
        <v>4</v>
      </c>
      <c r="J4" s="50">
        <v>4</v>
      </c>
      <c r="K4" s="50">
        <v>2</v>
      </c>
      <c r="L4" s="50">
        <v>14</v>
      </c>
      <c r="M4" s="50">
        <v>8</v>
      </c>
      <c r="N4" s="50">
        <v>6</v>
      </c>
      <c r="O4" s="36">
        <f>SUM(C4:N4)</f>
        <v>54</v>
      </c>
      <c r="P4" s="13"/>
    </row>
    <row r="5" spans="2:16" x14ac:dyDescent="0.35">
      <c r="B5" s="21" t="s">
        <v>20</v>
      </c>
      <c r="C5" s="1">
        <v>0</v>
      </c>
      <c r="D5" s="1">
        <v>1</v>
      </c>
      <c r="E5" s="50">
        <v>0</v>
      </c>
      <c r="F5" s="50">
        <v>2</v>
      </c>
      <c r="G5" s="50">
        <v>3</v>
      </c>
      <c r="H5" s="50">
        <v>1</v>
      </c>
      <c r="I5" s="50">
        <v>1</v>
      </c>
      <c r="J5" s="50">
        <v>7</v>
      </c>
      <c r="K5" s="50">
        <v>2</v>
      </c>
      <c r="L5" s="50">
        <v>7</v>
      </c>
      <c r="M5" s="50">
        <v>5</v>
      </c>
      <c r="N5" s="50">
        <v>0</v>
      </c>
      <c r="O5" s="36">
        <f>SUM(C5:N5)</f>
        <v>29</v>
      </c>
      <c r="P5" s="13"/>
    </row>
    <row r="6" spans="2:16" ht="15" thickBot="1" x14ac:dyDescent="0.4">
      <c r="B6" s="6" t="s">
        <v>5</v>
      </c>
      <c r="C6" s="7">
        <f>SUM(C3:C5)</f>
        <v>0</v>
      </c>
      <c r="D6" s="7">
        <f t="shared" ref="D6:N6" si="0">SUM(D3:D5)</f>
        <v>6</v>
      </c>
      <c r="E6" s="7">
        <f t="shared" si="0"/>
        <v>3</v>
      </c>
      <c r="F6" s="7">
        <f t="shared" si="0"/>
        <v>10</v>
      </c>
      <c r="G6" s="7">
        <f t="shared" si="0"/>
        <v>9</v>
      </c>
      <c r="H6" s="7">
        <f t="shared" si="0"/>
        <v>12</v>
      </c>
      <c r="I6" s="7">
        <f t="shared" si="0"/>
        <v>20</v>
      </c>
      <c r="J6" s="7">
        <f t="shared" si="0"/>
        <v>24</v>
      </c>
      <c r="K6" s="7">
        <f t="shared" si="0"/>
        <v>25</v>
      </c>
      <c r="L6" s="7">
        <f t="shared" si="0"/>
        <v>51</v>
      </c>
      <c r="M6" s="7">
        <f t="shared" si="0"/>
        <v>59</v>
      </c>
      <c r="N6" s="7">
        <f t="shared" si="0"/>
        <v>35</v>
      </c>
      <c r="O6" s="37">
        <f>SUM(C6:N6)</f>
        <v>254</v>
      </c>
    </row>
    <row r="7" spans="2:16" ht="39.5" customHeight="1" x14ac:dyDescent="0.35">
      <c r="B7" s="76" t="s">
        <v>72</v>
      </c>
      <c r="C7" s="76"/>
      <c r="D7" s="76"/>
      <c r="E7" s="76"/>
      <c r="F7" s="76"/>
      <c r="G7" s="76"/>
      <c r="H7" s="76"/>
      <c r="I7" s="76"/>
      <c r="J7" s="76"/>
      <c r="K7" s="76"/>
      <c r="L7" s="76"/>
      <c r="M7" s="76"/>
      <c r="N7" s="76"/>
      <c r="O7" s="76"/>
    </row>
    <row r="8" spans="2:16" x14ac:dyDescent="0.35">
      <c r="B8" s="69" t="s">
        <v>67</v>
      </c>
      <c r="C8" s="29"/>
      <c r="D8" s="29"/>
      <c r="O8" s="29"/>
    </row>
  </sheetData>
  <mergeCells count="1">
    <mergeCell ref="B7:O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A1E24-85CC-42F3-B96C-443F83EE8B1E}">
  <sheetPr>
    <tabColor rgb="FF00B050"/>
  </sheetPr>
  <dimension ref="B1:P16"/>
  <sheetViews>
    <sheetView zoomScale="90" zoomScaleNormal="90" workbookViewId="0"/>
  </sheetViews>
  <sheetFormatPr defaultRowHeight="14.5" x14ac:dyDescent="0.35"/>
  <cols>
    <col min="1" max="1" width="8.7265625" style="29"/>
    <col min="2" max="2" width="27.90625" style="29" customWidth="1"/>
    <col min="3" max="3" width="8.90625" style="29" bestFit="1" customWidth="1"/>
    <col min="4" max="4" width="9.26953125" style="29" bestFit="1" customWidth="1"/>
    <col min="5" max="14" width="9.26953125" style="29" customWidth="1"/>
    <col min="15" max="16" width="8.7265625" style="29"/>
    <col min="17" max="17" width="39.453125" style="29" customWidth="1"/>
    <col min="18" max="26" width="8.7265625" style="29"/>
    <col min="27" max="27" width="38.453125" style="29" customWidth="1"/>
    <col min="28" max="16384" width="8.7265625" style="29"/>
  </cols>
  <sheetData>
    <row r="1" spans="2:16" ht="16" thickBot="1" x14ac:dyDescent="0.4">
      <c r="B1" s="70" t="s">
        <v>73</v>
      </c>
    </row>
    <row r="2" spans="2:16" x14ac:dyDescent="0.35">
      <c r="B2" s="23" t="s">
        <v>52</v>
      </c>
      <c r="C2" s="3" t="s">
        <v>30</v>
      </c>
      <c r="D2" s="3" t="s">
        <v>33</v>
      </c>
      <c r="E2" s="3" t="s">
        <v>34</v>
      </c>
      <c r="F2" s="3" t="s">
        <v>35</v>
      </c>
      <c r="G2" s="3" t="s">
        <v>37</v>
      </c>
      <c r="H2" s="3" t="s">
        <v>48</v>
      </c>
      <c r="I2" s="3" t="s">
        <v>51</v>
      </c>
      <c r="J2" s="65" t="s">
        <v>63</v>
      </c>
      <c r="K2" s="3" t="s">
        <v>53</v>
      </c>
      <c r="L2" s="3" t="s">
        <v>59</v>
      </c>
      <c r="M2" s="3" t="s">
        <v>60</v>
      </c>
      <c r="N2" s="3" t="s">
        <v>61</v>
      </c>
      <c r="O2" s="4" t="s">
        <v>6</v>
      </c>
    </row>
    <row r="3" spans="2:16" x14ac:dyDescent="0.35">
      <c r="B3" s="30" t="s">
        <v>55</v>
      </c>
      <c r="C3" s="31">
        <v>0</v>
      </c>
      <c r="D3" s="31">
        <v>0</v>
      </c>
      <c r="E3" s="51">
        <v>0</v>
      </c>
      <c r="F3" s="51">
        <v>0</v>
      </c>
      <c r="G3" s="51">
        <v>0</v>
      </c>
      <c r="H3" s="51">
        <v>0</v>
      </c>
      <c r="I3" s="51">
        <v>0</v>
      </c>
      <c r="J3" s="51">
        <v>1</v>
      </c>
      <c r="K3" s="51">
        <v>0</v>
      </c>
      <c r="L3" s="51">
        <v>0</v>
      </c>
      <c r="M3" s="51">
        <v>0</v>
      </c>
      <c r="N3" s="51">
        <v>0</v>
      </c>
      <c r="O3" s="32">
        <f t="shared" ref="O3:O13" si="0">SUM(C3:N3)</f>
        <v>1</v>
      </c>
    </row>
    <row r="4" spans="2:16" x14ac:dyDescent="0.35">
      <c r="B4" s="30" t="s">
        <v>65</v>
      </c>
      <c r="C4" s="31">
        <v>0</v>
      </c>
      <c r="D4" s="31">
        <v>0</v>
      </c>
      <c r="E4" s="51">
        <v>0</v>
      </c>
      <c r="F4" s="51">
        <v>0</v>
      </c>
      <c r="G4" s="51">
        <v>0</v>
      </c>
      <c r="H4" s="51">
        <v>0</v>
      </c>
      <c r="I4" s="51">
        <v>0</v>
      </c>
      <c r="J4" s="51">
        <v>0</v>
      </c>
      <c r="K4" s="51">
        <v>0</v>
      </c>
      <c r="L4" s="51">
        <v>2</v>
      </c>
      <c r="M4" s="51">
        <v>0</v>
      </c>
      <c r="N4" s="51">
        <v>1</v>
      </c>
      <c r="O4" s="32">
        <f t="shared" si="0"/>
        <v>3</v>
      </c>
    </row>
    <row r="5" spans="2:16" x14ac:dyDescent="0.35">
      <c r="B5" s="30" t="s">
        <v>56</v>
      </c>
      <c r="C5" s="31">
        <v>0</v>
      </c>
      <c r="D5" s="31">
        <v>0</v>
      </c>
      <c r="E5" s="51">
        <v>0</v>
      </c>
      <c r="F5" s="51">
        <v>0</v>
      </c>
      <c r="G5" s="51">
        <v>0</v>
      </c>
      <c r="H5" s="51">
        <v>0</v>
      </c>
      <c r="I5" s="51">
        <v>0</v>
      </c>
      <c r="J5" s="51">
        <v>1</v>
      </c>
      <c r="K5" s="51">
        <v>0</v>
      </c>
      <c r="L5" s="51">
        <v>2</v>
      </c>
      <c r="M5" s="51">
        <v>1</v>
      </c>
      <c r="N5" s="51">
        <v>0</v>
      </c>
      <c r="O5" s="32">
        <f t="shared" si="0"/>
        <v>4</v>
      </c>
    </row>
    <row r="6" spans="2:16" x14ac:dyDescent="0.35">
      <c r="B6" s="30" t="s">
        <v>42</v>
      </c>
      <c r="C6" s="31">
        <v>0</v>
      </c>
      <c r="D6" s="31">
        <v>0</v>
      </c>
      <c r="E6" s="51">
        <v>0</v>
      </c>
      <c r="F6" s="51">
        <v>0</v>
      </c>
      <c r="G6" s="51">
        <v>1</v>
      </c>
      <c r="H6" s="51">
        <v>1</v>
      </c>
      <c r="I6" s="51">
        <v>3</v>
      </c>
      <c r="J6" s="51">
        <v>5</v>
      </c>
      <c r="K6" s="51">
        <v>4</v>
      </c>
      <c r="L6" s="51">
        <v>14</v>
      </c>
      <c r="M6" s="51">
        <v>8</v>
      </c>
      <c r="N6" s="51">
        <v>10</v>
      </c>
      <c r="O6" s="32">
        <f t="shared" si="0"/>
        <v>46</v>
      </c>
    </row>
    <row r="7" spans="2:16" x14ac:dyDescent="0.35">
      <c r="B7" s="30" t="s">
        <v>43</v>
      </c>
      <c r="C7" s="31">
        <v>0</v>
      </c>
      <c r="D7" s="31">
        <v>2</v>
      </c>
      <c r="E7" s="31">
        <v>0</v>
      </c>
      <c r="F7" s="51">
        <v>4</v>
      </c>
      <c r="G7" s="51">
        <v>1</v>
      </c>
      <c r="H7" s="51">
        <v>1</v>
      </c>
      <c r="I7" s="51">
        <v>2</v>
      </c>
      <c r="J7" s="51">
        <v>2</v>
      </c>
      <c r="K7" s="51">
        <v>4</v>
      </c>
      <c r="L7" s="51">
        <v>2</v>
      </c>
      <c r="M7" s="51">
        <v>16</v>
      </c>
      <c r="N7" s="51">
        <v>3</v>
      </c>
      <c r="O7" s="32">
        <f t="shared" si="0"/>
        <v>37</v>
      </c>
    </row>
    <row r="8" spans="2:16" x14ac:dyDescent="0.35">
      <c r="B8" s="30" t="s">
        <v>44</v>
      </c>
      <c r="C8" s="31">
        <v>0</v>
      </c>
      <c r="D8" s="31">
        <v>2</v>
      </c>
      <c r="E8" s="31">
        <v>1</v>
      </c>
      <c r="F8" s="51">
        <v>0</v>
      </c>
      <c r="G8" s="51">
        <v>5</v>
      </c>
      <c r="H8" s="51">
        <v>8</v>
      </c>
      <c r="I8" s="51">
        <v>11</v>
      </c>
      <c r="J8" s="51">
        <v>7</v>
      </c>
      <c r="K8" s="51">
        <v>15</v>
      </c>
      <c r="L8" s="51">
        <v>20</v>
      </c>
      <c r="M8" s="51">
        <v>27</v>
      </c>
      <c r="N8" s="51">
        <v>17</v>
      </c>
      <c r="O8" s="32">
        <f t="shared" si="0"/>
        <v>113</v>
      </c>
    </row>
    <row r="9" spans="2:16" x14ac:dyDescent="0.35">
      <c r="B9" s="30" t="s">
        <v>45</v>
      </c>
      <c r="C9" s="31">
        <v>0</v>
      </c>
      <c r="D9" s="31">
        <v>0</v>
      </c>
      <c r="E9" s="31">
        <v>0</v>
      </c>
      <c r="F9" s="51">
        <v>2</v>
      </c>
      <c r="G9" s="51">
        <v>2</v>
      </c>
      <c r="H9" s="51">
        <v>0</v>
      </c>
      <c r="I9" s="51">
        <v>0</v>
      </c>
      <c r="J9" s="51">
        <v>1</v>
      </c>
      <c r="K9" s="51">
        <v>1</v>
      </c>
      <c r="L9" s="51">
        <v>8</v>
      </c>
      <c r="M9" s="51">
        <v>1</v>
      </c>
      <c r="N9" s="51">
        <v>2</v>
      </c>
      <c r="O9" s="32">
        <f t="shared" si="0"/>
        <v>17</v>
      </c>
    </row>
    <row r="10" spans="2:16" x14ac:dyDescent="0.35">
      <c r="B10" s="30" t="s">
        <v>50</v>
      </c>
      <c r="C10" s="31">
        <v>0</v>
      </c>
      <c r="D10" s="31">
        <v>0</v>
      </c>
      <c r="E10" s="31">
        <v>0</v>
      </c>
      <c r="F10" s="51">
        <v>0</v>
      </c>
      <c r="G10" s="51">
        <v>0</v>
      </c>
      <c r="H10" s="51">
        <v>1</v>
      </c>
      <c r="I10" s="51">
        <v>0</v>
      </c>
      <c r="J10" s="51">
        <v>0</v>
      </c>
      <c r="K10" s="51">
        <v>1</v>
      </c>
      <c r="L10" s="51">
        <v>2</v>
      </c>
      <c r="M10" s="51">
        <v>3</v>
      </c>
      <c r="N10" s="51">
        <v>2</v>
      </c>
      <c r="O10" s="32">
        <f t="shared" si="0"/>
        <v>9</v>
      </c>
    </row>
    <row r="11" spans="2:16" x14ac:dyDescent="0.35">
      <c r="B11" s="30" t="s">
        <v>46</v>
      </c>
      <c r="C11" s="31">
        <v>0</v>
      </c>
      <c r="D11" s="31">
        <v>2</v>
      </c>
      <c r="E11" s="31">
        <v>2</v>
      </c>
      <c r="F11" s="51">
        <v>4</v>
      </c>
      <c r="G11" s="51">
        <v>0</v>
      </c>
      <c r="H11" s="51">
        <v>1</v>
      </c>
      <c r="I11" s="51">
        <v>4</v>
      </c>
      <c r="J11" s="51">
        <v>4</v>
      </c>
      <c r="K11" s="51">
        <v>0</v>
      </c>
      <c r="L11" s="51">
        <v>0</v>
      </c>
      <c r="M11" s="51">
        <v>2</v>
      </c>
      <c r="N11" s="51">
        <v>0</v>
      </c>
      <c r="O11" s="32">
        <f t="shared" si="0"/>
        <v>19</v>
      </c>
    </row>
    <row r="12" spans="2:16" x14ac:dyDescent="0.35">
      <c r="B12" s="61" t="s">
        <v>57</v>
      </c>
      <c r="C12" s="31">
        <v>0</v>
      </c>
      <c r="D12" s="31">
        <v>0</v>
      </c>
      <c r="E12" s="51">
        <v>0</v>
      </c>
      <c r="F12" s="51">
        <v>0</v>
      </c>
      <c r="G12" s="51">
        <v>0</v>
      </c>
      <c r="H12" s="51">
        <v>0</v>
      </c>
      <c r="I12" s="51">
        <v>0</v>
      </c>
      <c r="J12" s="62">
        <v>2</v>
      </c>
      <c r="K12" s="62">
        <v>0</v>
      </c>
      <c r="L12" s="62">
        <v>0</v>
      </c>
      <c r="M12" s="62">
        <v>1</v>
      </c>
      <c r="N12" s="62">
        <v>0</v>
      </c>
      <c r="O12" s="32">
        <f t="shared" si="0"/>
        <v>3</v>
      </c>
    </row>
    <row r="13" spans="2:16" x14ac:dyDescent="0.35">
      <c r="B13" s="61" t="s">
        <v>58</v>
      </c>
      <c r="C13" s="31">
        <v>0</v>
      </c>
      <c r="D13" s="31">
        <v>0</v>
      </c>
      <c r="E13" s="51">
        <v>0</v>
      </c>
      <c r="F13" s="51">
        <v>0</v>
      </c>
      <c r="G13" s="51">
        <v>0</v>
      </c>
      <c r="H13" s="51">
        <v>0</v>
      </c>
      <c r="I13" s="51">
        <v>0</v>
      </c>
      <c r="J13" s="62">
        <v>1</v>
      </c>
      <c r="K13" s="62">
        <v>0</v>
      </c>
      <c r="L13" s="62">
        <v>1</v>
      </c>
      <c r="M13" s="62">
        <v>0</v>
      </c>
      <c r="N13" s="62">
        <v>0</v>
      </c>
      <c r="O13" s="32">
        <f t="shared" si="0"/>
        <v>2</v>
      </c>
    </row>
    <row r="14" spans="2:16" ht="15" thickBot="1" x14ac:dyDescent="0.4">
      <c r="B14" s="6" t="s">
        <v>6</v>
      </c>
      <c r="C14" s="7">
        <f>SUM(C3:C13)</f>
        <v>0</v>
      </c>
      <c r="D14" s="7">
        <f>SUM(D3:D13)</f>
        <v>6</v>
      </c>
      <c r="E14" s="7">
        <f t="shared" ref="E14:K14" si="1">SUM(E3:E13)</f>
        <v>3</v>
      </c>
      <c r="F14" s="7">
        <f t="shared" si="1"/>
        <v>10</v>
      </c>
      <c r="G14" s="7">
        <f t="shared" si="1"/>
        <v>9</v>
      </c>
      <c r="H14" s="7">
        <f t="shared" si="1"/>
        <v>12</v>
      </c>
      <c r="I14" s="7">
        <f t="shared" si="1"/>
        <v>20</v>
      </c>
      <c r="J14" s="7">
        <f t="shared" si="1"/>
        <v>24</v>
      </c>
      <c r="K14" s="7">
        <f t="shared" si="1"/>
        <v>25</v>
      </c>
      <c r="L14" s="7">
        <f t="shared" ref="L14:N14" si="2">SUM(L3:L13)</f>
        <v>51</v>
      </c>
      <c r="M14" s="7">
        <f t="shared" si="2"/>
        <v>59</v>
      </c>
      <c r="N14" s="7">
        <f t="shared" si="2"/>
        <v>35</v>
      </c>
      <c r="O14" s="8">
        <f>SUM(O3:O13)</f>
        <v>254</v>
      </c>
    </row>
    <row r="15" spans="2:16" s="24" customFormat="1" ht="14.5" customHeight="1" x14ac:dyDescent="0.35">
      <c r="B15" s="72" t="s">
        <v>74</v>
      </c>
      <c r="C15" s="73"/>
      <c r="D15" s="73"/>
      <c r="E15" s="73"/>
      <c r="F15" s="73"/>
      <c r="G15" s="73"/>
      <c r="H15" s="73"/>
      <c r="I15" s="73"/>
      <c r="J15" s="73"/>
      <c r="K15" s="73"/>
      <c r="L15" s="73"/>
      <c r="M15" s="73"/>
      <c r="N15" s="73"/>
      <c r="O15" s="73"/>
      <c r="P15" s="71"/>
    </row>
    <row r="16" spans="2:16" x14ac:dyDescent="0.35">
      <c r="B16" s="69" t="s">
        <v>67</v>
      </c>
      <c r="P16" s="13"/>
    </row>
  </sheetData>
  <phoneticPr fontId="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P13"/>
  <sheetViews>
    <sheetView zoomScale="90" zoomScaleNormal="90" workbookViewId="0"/>
  </sheetViews>
  <sheetFormatPr defaultRowHeight="14.5" x14ac:dyDescent="0.35"/>
  <cols>
    <col min="2" max="2" width="24" customWidth="1"/>
    <col min="3" max="3" width="8.90625" bestFit="1" customWidth="1"/>
    <col min="4" max="4" width="9.26953125" bestFit="1" customWidth="1"/>
    <col min="5" max="14" width="9.26953125" style="29" customWidth="1"/>
    <col min="17" max="17" width="39.453125" customWidth="1"/>
    <col min="27" max="27" width="38.453125" customWidth="1"/>
  </cols>
  <sheetData>
    <row r="1" spans="2:16" ht="15.5" thickBot="1" x14ac:dyDescent="0.4">
      <c r="B1" s="67" t="s">
        <v>75</v>
      </c>
      <c r="P1" s="13"/>
    </row>
    <row r="2" spans="2:16" ht="15" thickBot="1" x14ac:dyDescent="0.4">
      <c r="B2" s="14" t="s">
        <v>21</v>
      </c>
      <c r="C2" s="38" t="s">
        <v>30</v>
      </c>
      <c r="D2" s="38" t="s">
        <v>33</v>
      </c>
      <c r="E2" s="3" t="s">
        <v>34</v>
      </c>
      <c r="F2" s="3" t="s">
        <v>35</v>
      </c>
      <c r="G2" s="3" t="s">
        <v>37</v>
      </c>
      <c r="H2" s="3" t="s">
        <v>48</v>
      </c>
      <c r="I2" s="3" t="s">
        <v>51</v>
      </c>
      <c r="J2" s="65" t="s">
        <v>63</v>
      </c>
      <c r="K2" s="3" t="s">
        <v>53</v>
      </c>
      <c r="L2" s="3" t="s">
        <v>59</v>
      </c>
      <c r="M2" s="3" t="s">
        <v>60</v>
      </c>
      <c r="N2" s="66" t="s">
        <v>61</v>
      </c>
      <c r="O2" s="15" t="s">
        <v>6</v>
      </c>
      <c r="P2" s="13"/>
    </row>
    <row r="3" spans="2:16" s="29" customFormat="1" ht="43.5" x14ac:dyDescent="0.35">
      <c r="B3" s="30" t="s">
        <v>62</v>
      </c>
      <c r="C3" s="31">
        <v>0</v>
      </c>
      <c r="D3" s="31">
        <v>0</v>
      </c>
      <c r="E3" s="51">
        <v>0</v>
      </c>
      <c r="F3" s="51">
        <v>0</v>
      </c>
      <c r="G3" s="51">
        <v>0</v>
      </c>
      <c r="H3" s="51">
        <v>0</v>
      </c>
      <c r="I3" s="51">
        <v>0</v>
      </c>
      <c r="J3" s="51">
        <v>0</v>
      </c>
      <c r="K3" s="51">
        <v>0</v>
      </c>
      <c r="L3" s="51">
        <v>11</v>
      </c>
      <c r="M3" s="51">
        <v>21</v>
      </c>
      <c r="N3" s="51">
        <v>12</v>
      </c>
      <c r="O3" s="32">
        <f t="shared" ref="O3:O4" si="0">SUM(C3:N3)</f>
        <v>44</v>
      </c>
      <c r="P3" s="13"/>
    </row>
    <row r="4" spans="2:16" x14ac:dyDescent="0.35">
      <c r="B4" s="19" t="s">
        <v>23</v>
      </c>
      <c r="C4" s="31">
        <v>0</v>
      </c>
      <c r="D4" s="31">
        <v>2</v>
      </c>
      <c r="E4" s="51">
        <v>1</v>
      </c>
      <c r="F4" s="51">
        <v>3</v>
      </c>
      <c r="G4" s="51">
        <v>3</v>
      </c>
      <c r="H4" s="51">
        <v>0</v>
      </c>
      <c r="I4" s="51">
        <v>3</v>
      </c>
      <c r="J4" s="51">
        <v>2</v>
      </c>
      <c r="K4" s="51">
        <v>0</v>
      </c>
      <c r="L4" s="51">
        <v>1</v>
      </c>
      <c r="M4" s="51">
        <v>2</v>
      </c>
      <c r="N4" s="51">
        <v>1</v>
      </c>
      <c r="O4" s="32">
        <f t="shared" si="0"/>
        <v>18</v>
      </c>
      <c r="P4" s="13"/>
    </row>
    <row r="5" spans="2:16" ht="29" x14ac:dyDescent="0.35">
      <c r="B5" s="20" t="s">
        <v>27</v>
      </c>
      <c r="C5" s="12">
        <v>0</v>
      </c>
      <c r="D5" s="12">
        <v>1</v>
      </c>
      <c r="E5" s="12">
        <v>0</v>
      </c>
      <c r="F5" s="12">
        <v>0</v>
      </c>
      <c r="G5" s="12">
        <v>3</v>
      </c>
      <c r="H5" s="12">
        <v>3</v>
      </c>
      <c r="I5" s="12">
        <v>3</v>
      </c>
      <c r="J5" s="12">
        <v>3</v>
      </c>
      <c r="K5" s="63">
        <v>1</v>
      </c>
      <c r="L5" s="63">
        <v>0</v>
      </c>
      <c r="M5" s="63">
        <v>0</v>
      </c>
      <c r="N5" s="63">
        <v>0</v>
      </c>
      <c r="O5" s="32">
        <f t="shared" ref="O5:O9" si="1">SUM(C5:N5)</f>
        <v>14</v>
      </c>
      <c r="P5" s="13"/>
    </row>
    <row r="6" spans="2:16" x14ac:dyDescent="0.35">
      <c r="B6" s="20" t="s">
        <v>24</v>
      </c>
      <c r="C6" s="31">
        <v>0</v>
      </c>
      <c r="D6" s="31">
        <v>0</v>
      </c>
      <c r="E6" s="31">
        <v>0</v>
      </c>
      <c r="F6" s="12">
        <v>0</v>
      </c>
      <c r="G6" s="12">
        <v>0</v>
      </c>
      <c r="H6" s="12">
        <v>0</v>
      </c>
      <c r="I6" s="12">
        <v>0</v>
      </c>
      <c r="J6" s="12">
        <v>1</v>
      </c>
      <c r="K6" s="12">
        <v>3</v>
      </c>
      <c r="L6" s="12">
        <v>7</v>
      </c>
      <c r="M6" s="12">
        <v>5</v>
      </c>
      <c r="N6" s="12">
        <v>4</v>
      </c>
      <c r="O6" s="32">
        <f t="shared" si="1"/>
        <v>20</v>
      </c>
      <c r="P6" s="13"/>
    </row>
    <row r="7" spans="2:16" x14ac:dyDescent="0.35">
      <c r="B7" s="20" t="s">
        <v>25</v>
      </c>
      <c r="C7" s="31">
        <v>0</v>
      </c>
      <c r="D7" s="31">
        <v>0</v>
      </c>
      <c r="E7" s="31">
        <v>0</v>
      </c>
      <c r="F7" s="12">
        <v>7</v>
      </c>
      <c r="G7" s="12">
        <v>1</v>
      </c>
      <c r="H7" s="12">
        <v>4</v>
      </c>
      <c r="I7" s="12">
        <v>7</v>
      </c>
      <c r="J7" s="12">
        <v>12</v>
      </c>
      <c r="K7" s="12">
        <v>10</v>
      </c>
      <c r="L7" s="12">
        <v>20</v>
      </c>
      <c r="M7" s="12">
        <v>20</v>
      </c>
      <c r="N7" s="12">
        <v>11</v>
      </c>
      <c r="O7" s="32">
        <f t="shared" si="1"/>
        <v>92</v>
      </c>
      <c r="P7" s="13"/>
    </row>
    <row r="8" spans="2:16" x14ac:dyDescent="0.35">
      <c r="B8" s="20" t="s">
        <v>26</v>
      </c>
      <c r="C8" s="31">
        <v>0</v>
      </c>
      <c r="D8" s="31">
        <v>0</v>
      </c>
      <c r="E8" s="31">
        <v>0</v>
      </c>
      <c r="F8" s="51">
        <v>0</v>
      </c>
      <c r="G8" s="51">
        <v>0</v>
      </c>
      <c r="H8" s="51">
        <v>0</v>
      </c>
      <c r="I8" s="51">
        <v>2</v>
      </c>
      <c r="J8" s="51">
        <v>0</v>
      </c>
      <c r="K8" s="51">
        <v>1</v>
      </c>
      <c r="L8" s="51">
        <v>1</v>
      </c>
      <c r="M8" s="51">
        <v>6</v>
      </c>
      <c r="N8" s="51">
        <v>6</v>
      </c>
      <c r="O8" s="32">
        <f t="shared" si="1"/>
        <v>16</v>
      </c>
    </row>
    <row r="9" spans="2:16" ht="29" x14ac:dyDescent="0.35">
      <c r="B9" s="20" t="s">
        <v>22</v>
      </c>
      <c r="C9" s="12">
        <v>0</v>
      </c>
      <c r="D9" s="12">
        <v>0</v>
      </c>
      <c r="E9" s="12">
        <v>0</v>
      </c>
      <c r="F9" s="12">
        <v>0</v>
      </c>
      <c r="G9" s="12">
        <v>0</v>
      </c>
      <c r="H9" s="12">
        <v>0</v>
      </c>
      <c r="I9" s="12">
        <v>0</v>
      </c>
      <c r="J9" s="12">
        <v>1</v>
      </c>
      <c r="K9" s="12">
        <v>1</v>
      </c>
      <c r="L9" s="12">
        <v>1</v>
      </c>
      <c r="M9" s="12">
        <v>0</v>
      </c>
      <c r="N9" s="12">
        <v>0</v>
      </c>
      <c r="O9" s="32">
        <f t="shared" si="1"/>
        <v>3</v>
      </c>
    </row>
    <row r="10" spans="2:16" ht="15" thickBot="1" x14ac:dyDescent="0.4">
      <c r="B10" s="10" t="s">
        <v>17</v>
      </c>
      <c r="C10" s="31">
        <v>0</v>
      </c>
      <c r="D10" s="31">
        <v>1</v>
      </c>
      <c r="E10" s="31">
        <v>1</v>
      </c>
      <c r="F10" s="51">
        <v>0</v>
      </c>
      <c r="G10" s="51">
        <v>2</v>
      </c>
      <c r="H10" s="51">
        <v>5</v>
      </c>
      <c r="I10" s="51">
        <v>3</v>
      </c>
      <c r="J10" s="51">
        <v>3</v>
      </c>
      <c r="K10" s="51">
        <v>8</v>
      </c>
      <c r="L10" s="51">
        <v>4</v>
      </c>
      <c r="M10" s="51">
        <v>0</v>
      </c>
      <c r="N10" s="51">
        <v>0</v>
      </c>
      <c r="O10" s="32">
        <f t="shared" ref="O10" si="2">SUM(C10:N10)</f>
        <v>27</v>
      </c>
    </row>
    <row r="11" spans="2:16" ht="15" thickBot="1" x14ac:dyDescent="0.4">
      <c r="B11" s="16" t="s">
        <v>6</v>
      </c>
      <c r="C11" s="17">
        <f>SUM(C3:C10)</f>
        <v>0</v>
      </c>
      <c r="D11" s="17">
        <f t="shared" ref="D11:N11" si="3">SUM(D3:D10)</f>
        <v>4</v>
      </c>
      <c r="E11" s="17">
        <f t="shared" si="3"/>
        <v>2</v>
      </c>
      <c r="F11" s="17">
        <f t="shared" si="3"/>
        <v>10</v>
      </c>
      <c r="G11" s="17">
        <f t="shared" si="3"/>
        <v>9</v>
      </c>
      <c r="H11" s="17">
        <f t="shared" si="3"/>
        <v>12</v>
      </c>
      <c r="I11" s="17">
        <f t="shared" si="3"/>
        <v>18</v>
      </c>
      <c r="J11" s="17">
        <f t="shared" si="3"/>
        <v>22</v>
      </c>
      <c r="K11" s="17">
        <f t="shared" si="3"/>
        <v>24</v>
      </c>
      <c r="L11" s="17">
        <f t="shared" si="3"/>
        <v>45</v>
      </c>
      <c r="M11" s="17">
        <f t="shared" si="3"/>
        <v>54</v>
      </c>
      <c r="N11" s="17">
        <f t="shared" si="3"/>
        <v>34</v>
      </c>
      <c r="O11" s="18">
        <f>SUM(O3:O10)</f>
        <v>234</v>
      </c>
    </row>
    <row r="12" spans="2:16" s="24" customFormat="1" ht="30" customHeight="1" x14ac:dyDescent="0.35">
      <c r="B12" s="77" t="s">
        <v>77</v>
      </c>
      <c r="C12" s="77"/>
      <c r="D12" s="77"/>
      <c r="E12" s="77"/>
      <c r="F12" s="77"/>
      <c r="G12" s="77"/>
      <c r="H12" s="77"/>
      <c r="I12" s="77"/>
      <c r="J12" s="77"/>
      <c r="K12" s="77"/>
      <c r="L12" s="77"/>
    </row>
    <row r="13" spans="2:16" x14ac:dyDescent="0.35">
      <c r="B13" s="69" t="s">
        <v>76</v>
      </c>
    </row>
  </sheetData>
  <mergeCells count="1">
    <mergeCell ref="B12:L12"/>
  </mergeCells>
  <phoneticPr fontId="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1:C16"/>
  <sheetViews>
    <sheetView workbookViewId="0">
      <selection activeCell="B10" sqref="B10"/>
    </sheetView>
  </sheetViews>
  <sheetFormatPr defaultRowHeight="14.5" x14ac:dyDescent="0.35"/>
  <cols>
    <col min="2" max="2" width="16.26953125" customWidth="1"/>
    <col min="3" max="3" width="39.1796875" customWidth="1"/>
  </cols>
  <sheetData>
    <row r="1" spans="2:3" ht="15.5" thickBot="1" x14ac:dyDescent="0.4">
      <c r="B1" s="67" t="s">
        <v>78</v>
      </c>
    </row>
    <row r="2" spans="2:3" x14ac:dyDescent="0.35">
      <c r="B2" s="9" t="s">
        <v>12</v>
      </c>
      <c r="C2" s="4" t="s">
        <v>11</v>
      </c>
    </row>
    <row r="3" spans="2:3" x14ac:dyDescent="0.35">
      <c r="B3" s="35" t="s">
        <v>30</v>
      </c>
      <c r="C3" s="22">
        <v>0</v>
      </c>
    </row>
    <row r="4" spans="2:3" x14ac:dyDescent="0.35">
      <c r="B4" s="10" t="s">
        <v>33</v>
      </c>
      <c r="C4" s="22">
        <v>2</v>
      </c>
    </row>
    <row r="5" spans="2:3" x14ac:dyDescent="0.35">
      <c r="B5" s="10" t="s">
        <v>34</v>
      </c>
      <c r="C5" s="22">
        <v>2</v>
      </c>
    </row>
    <row r="6" spans="2:3" s="29" customFormat="1" x14ac:dyDescent="0.35">
      <c r="B6" s="10" t="s">
        <v>35</v>
      </c>
      <c r="C6" s="22">
        <v>7</v>
      </c>
    </row>
    <row r="7" spans="2:3" s="29" customFormat="1" x14ac:dyDescent="0.35">
      <c r="B7" s="10" t="s">
        <v>37</v>
      </c>
      <c r="C7" s="22">
        <v>1</v>
      </c>
    </row>
    <row r="8" spans="2:3" s="29" customFormat="1" x14ac:dyDescent="0.35">
      <c r="B8" s="10" t="s">
        <v>48</v>
      </c>
      <c r="C8" s="22">
        <v>6</v>
      </c>
    </row>
    <row r="9" spans="2:3" s="29" customFormat="1" x14ac:dyDescent="0.35">
      <c r="B9" s="10" t="s">
        <v>51</v>
      </c>
      <c r="C9" s="22">
        <v>7</v>
      </c>
    </row>
    <row r="10" spans="2:3" s="29" customFormat="1" x14ac:dyDescent="0.35">
      <c r="B10" s="80" t="s">
        <v>63</v>
      </c>
      <c r="C10" s="22">
        <v>10</v>
      </c>
    </row>
    <row r="11" spans="2:3" s="29" customFormat="1" x14ac:dyDescent="0.35">
      <c r="B11" s="10" t="s">
        <v>53</v>
      </c>
      <c r="C11" s="22">
        <v>13</v>
      </c>
    </row>
    <row r="12" spans="2:3" s="29" customFormat="1" x14ac:dyDescent="0.35">
      <c r="B12" s="10" t="s">
        <v>59</v>
      </c>
      <c r="C12" s="22">
        <v>36</v>
      </c>
    </row>
    <row r="13" spans="2:3" s="29" customFormat="1" x14ac:dyDescent="0.35">
      <c r="B13" s="10" t="s">
        <v>60</v>
      </c>
      <c r="C13" s="22">
        <v>33</v>
      </c>
    </row>
    <row r="14" spans="2:3" s="29" customFormat="1" x14ac:dyDescent="0.35">
      <c r="B14" s="10" t="s">
        <v>61</v>
      </c>
      <c r="C14" s="22">
        <v>39</v>
      </c>
    </row>
    <row r="15" spans="2:3" s="29" customFormat="1" x14ac:dyDescent="0.35">
      <c r="B15" s="10" t="s">
        <v>64</v>
      </c>
      <c r="C15" s="22">
        <v>21</v>
      </c>
    </row>
    <row r="16" spans="2:3" ht="15" thickBot="1" x14ac:dyDescent="0.4">
      <c r="B16" s="6" t="s">
        <v>6</v>
      </c>
      <c r="C16" s="8">
        <f>SUM(C3:C15)</f>
        <v>177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1:F18"/>
  <sheetViews>
    <sheetView workbookViewId="0">
      <selection activeCell="B10" sqref="B10"/>
    </sheetView>
  </sheetViews>
  <sheetFormatPr defaultRowHeight="14.5" x14ac:dyDescent="0.35"/>
  <cols>
    <col min="2" max="2" width="16.26953125" customWidth="1"/>
    <col min="3" max="3" width="31.6328125" bestFit="1" customWidth="1"/>
  </cols>
  <sheetData>
    <row r="1" spans="2:6" ht="16" thickBot="1" x14ac:dyDescent="0.4">
      <c r="B1" s="70" t="s">
        <v>79</v>
      </c>
    </row>
    <row r="2" spans="2:6" x14ac:dyDescent="0.35">
      <c r="B2" s="42" t="s">
        <v>13</v>
      </c>
      <c r="C2" s="4" t="s">
        <v>14</v>
      </c>
    </row>
    <row r="3" spans="2:6" x14ac:dyDescent="0.35">
      <c r="B3" s="43" t="s">
        <v>30</v>
      </c>
      <c r="C3" s="5">
        <v>0</v>
      </c>
      <c r="E3" s="45"/>
    </row>
    <row r="4" spans="2:6" x14ac:dyDescent="0.35">
      <c r="B4" s="43" t="s">
        <v>33</v>
      </c>
      <c r="C4" s="5">
        <v>6</v>
      </c>
      <c r="D4" s="46"/>
      <c r="F4" s="45"/>
    </row>
    <row r="5" spans="2:6" s="29" customFormat="1" x14ac:dyDescent="0.35">
      <c r="B5" s="43" t="s">
        <v>34</v>
      </c>
      <c r="C5" s="22">
        <v>3</v>
      </c>
      <c r="D5" s="45"/>
      <c r="F5" s="45"/>
    </row>
    <row r="6" spans="2:6" s="29" customFormat="1" x14ac:dyDescent="0.35">
      <c r="B6" s="43" t="s">
        <v>35</v>
      </c>
      <c r="C6" s="22">
        <v>10</v>
      </c>
      <c r="D6" s="45"/>
      <c r="F6" s="45"/>
    </row>
    <row r="7" spans="2:6" s="29" customFormat="1" x14ac:dyDescent="0.35">
      <c r="B7" s="43" t="s">
        <v>37</v>
      </c>
      <c r="C7" s="22">
        <v>9</v>
      </c>
      <c r="D7" s="45"/>
      <c r="F7" s="45"/>
    </row>
    <row r="8" spans="2:6" s="29" customFormat="1" x14ac:dyDescent="0.35">
      <c r="B8" s="59" t="s">
        <v>48</v>
      </c>
      <c r="C8" s="22">
        <v>12</v>
      </c>
      <c r="D8" s="45"/>
      <c r="F8" s="45"/>
    </row>
    <row r="9" spans="2:6" s="29" customFormat="1" x14ac:dyDescent="0.35">
      <c r="B9" s="59" t="s">
        <v>51</v>
      </c>
      <c r="C9" s="22">
        <v>18</v>
      </c>
      <c r="D9" s="45"/>
      <c r="F9" s="45"/>
    </row>
    <row r="10" spans="2:6" s="29" customFormat="1" x14ac:dyDescent="0.35">
      <c r="B10" s="80" t="s">
        <v>63</v>
      </c>
      <c r="C10" s="22">
        <v>23</v>
      </c>
      <c r="D10" s="45"/>
      <c r="F10" s="45"/>
    </row>
    <row r="11" spans="2:6" s="29" customFormat="1" x14ac:dyDescent="0.35">
      <c r="B11" s="60" t="s">
        <v>53</v>
      </c>
      <c r="C11" s="22">
        <v>25</v>
      </c>
      <c r="D11" s="45"/>
      <c r="F11" s="45"/>
    </row>
    <row r="12" spans="2:6" s="29" customFormat="1" x14ac:dyDescent="0.35">
      <c r="B12" s="60" t="s">
        <v>59</v>
      </c>
      <c r="C12" s="22">
        <v>40</v>
      </c>
      <c r="D12" s="45"/>
      <c r="F12" s="45"/>
    </row>
    <row r="13" spans="2:6" s="29" customFormat="1" x14ac:dyDescent="0.35">
      <c r="B13" s="60" t="s">
        <v>60</v>
      </c>
      <c r="C13" s="22">
        <v>62</v>
      </c>
      <c r="D13" s="45"/>
      <c r="F13" s="45"/>
    </row>
    <row r="14" spans="2:6" s="29" customFormat="1" x14ac:dyDescent="0.35">
      <c r="B14" s="60" t="s">
        <v>61</v>
      </c>
      <c r="C14" s="22">
        <v>35</v>
      </c>
      <c r="D14" s="45"/>
      <c r="F14" s="45"/>
    </row>
    <row r="15" spans="2:6" s="29" customFormat="1" x14ac:dyDescent="0.35">
      <c r="B15" s="60" t="s">
        <v>64</v>
      </c>
      <c r="C15" s="22">
        <v>2</v>
      </c>
      <c r="D15" s="45"/>
      <c r="F15" s="45"/>
    </row>
    <row r="16" spans="2:6" ht="15" thickBot="1" x14ac:dyDescent="0.4">
      <c r="B16" s="44" t="s">
        <v>5</v>
      </c>
      <c r="C16" s="8">
        <f>SUM(C3:C15)</f>
        <v>245</v>
      </c>
    </row>
    <row r="17" spans="2:6" s="24" customFormat="1" ht="159.5" customHeight="1" x14ac:dyDescent="0.35">
      <c r="B17" s="78" t="s">
        <v>80</v>
      </c>
      <c r="C17" s="78"/>
      <c r="F17" s="74"/>
    </row>
    <row r="18" spans="2:6" x14ac:dyDescent="0.35">
      <c r="B18" s="69" t="s">
        <v>67</v>
      </c>
    </row>
  </sheetData>
  <mergeCells count="1">
    <mergeCell ref="B17:C17"/>
  </mergeCells>
  <phoneticPr fontId="5"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1:C18"/>
  <sheetViews>
    <sheetView workbookViewId="0">
      <selection activeCell="B10" sqref="B10"/>
    </sheetView>
  </sheetViews>
  <sheetFormatPr defaultRowHeight="14.5" x14ac:dyDescent="0.35"/>
  <cols>
    <col min="2" max="2" width="21.1796875" customWidth="1"/>
    <col min="3" max="3" width="39.453125" customWidth="1"/>
  </cols>
  <sheetData>
    <row r="1" spans="2:3" ht="16" thickBot="1" x14ac:dyDescent="0.4">
      <c r="B1" s="70" t="s">
        <v>81</v>
      </c>
    </row>
    <row r="2" spans="2:3" ht="15" thickBot="1" x14ac:dyDescent="0.4">
      <c r="B2" s="14" t="s">
        <v>16</v>
      </c>
      <c r="C2" s="15" t="s">
        <v>15</v>
      </c>
    </row>
    <row r="3" spans="2:3" x14ac:dyDescent="0.35">
      <c r="B3" s="10" t="s">
        <v>30</v>
      </c>
      <c r="C3" s="5">
        <v>0</v>
      </c>
    </row>
    <row r="4" spans="2:3" x14ac:dyDescent="0.35">
      <c r="B4" s="21" t="s">
        <v>33</v>
      </c>
      <c r="C4" s="5">
        <v>0</v>
      </c>
    </row>
    <row r="5" spans="2:3" x14ac:dyDescent="0.35">
      <c r="B5" s="11" t="s">
        <v>34</v>
      </c>
      <c r="C5" s="5">
        <v>0</v>
      </c>
    </row>
    <row r="6" spans="2:3" s="29" customFormat="1" x14ac:dyDescent="0.35">
      <c r="B6" s="10" t="s">
        <v>35</v>
      </c>
      <c r="C6" s="5">
        <v>0</v>
      </c>
    </row>
    <row r="7" spans="2:3" s="29" customFormat="1" x14ac:dyDescent="0.35">
      <c r="B7" s="11" t="s">
        <v>37</v>
      </c>
      <c r="C7" s="53">
        <v>3</v>
      </c>
    </row>
    <row r="8" spans="2:3" s="29" customFormat="1" x14ac:dyDescent="0.35">
      <c r="B8" s="11" t="s">
        <v>48</v>
      </c>
      <c r="C8" s="5">
        <v>2</v>
      </c>
    </row>
    <row r="9" spans="2:3" s="29" customFormat="1" x14ac:dyDescent="0.35">
      <c r="B9" s="11" t="s">
        <v>51</v>
      </c>
      <c r="C9" s="53">
        <v>5</v>
      </c>
    </row>
    <row r="10" spans="2:3" s="29" customFormat="1" x14ac:dyDescent="0.35">
      <c r="B10" s="80" t="s">
        <v>63</v>
      </c>
      <c r="C10" s="5">
        <v>1</v>
      </c>
    </row>
    <row r="11" spans="2:3" s="29" customFormat="1" x14ac:dyDescent="0.35">
      <c r="B11" s="11" t="s">
        <v>53</v>
      </c>
      <c r="C11" s="5">
        <v>3</v>
      </c>
    </row>
    <row r="12" spans="2:3" s="29" customFormat="1" x14ac:dyDescent="0.35">
      <c r="B12" s="11" t="s">
        <v>59</v>
      </c>
      <c r="C12" s="53">
        <v>4</v>
      </c>
    </row>
    <row r="13" spans="2:3" s="29" customFormat="1" x14ac:dyDescent="0.35">
      <c r="B13" s="11" t="s">
        <v>60</v>
      </c>
      <c r="C13" s="5">
        <v>10</v>
      </c>
    </row>
    <row r="14" spans="2:3" s="29" customFormat="1" x14ac:dyDescent="0.35">
      <c r="B14" s="11" t="s">
        <v>61</v>
      </c>
      <c r="C14" s="5">
        <v>11</v>
      </c>
    </row>
    <row r="15" spans="2:3" s="29" customFormat="1" x14ac:dyDescent="0.35">
      <c r="B15" s="11" t="s">
        <v>64</v>
      </c>
      <c r="C15" s="53">
        <v>1</v>
      </c>
    </row>
    <row r="16" spans="2:3" ht="15" thickBot="1" x14ac:dyDescent="0.4">
      <c r="B16" s="47" t="s">
        <v>6</v>
      </c>
      <c r="C16" s="48">
        <f>SUM(C3:C15)</f>
        <v>40</v>
      </c>
    </row>
    <row r="17" spans="2:2" x14ac:dyDescent="0.35">
      <c r="B17" s="69" t="s">
        <v>82</v>
      </c>
    </row>
    <row r="18" spans="2:2" x14ac:dyDescent="0.35">
      <c r="B18" s="79" t="s">
        <v>83</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AE948-91CF-48B7-94F4-77B874CA4C1F}">
  <sheetPr>
    <tabColor rgb="FF00B050"/>
  </sheetPr>
  <dimension ref="B1:D17"/>
  <sheetViews>
    <sheetView workbookViewId="0"/>
  </sheetViews>
  <sheetFormatPr defaultRowHeight="14.5" x14ac:dyDescent="0.35"/>
  <cols>
    <col min="2" max="2" width="19.90625" customWidth="1"/>
    <col min="3" max="3" width="17.453125" bestFit="1" customWidth="1"/>
    <col min="4" max="4" width="22" customWidth="1"/>
  </cols>
  <sheetData>
    <row r="1" spans="2:4" ht="16" thickBot="1" x14ac:dyDescent="0.4">
      <c r="B1" s="70" t="s">
        <v>84</v>
      </c>
    </row>
    <row r="2" spans="2:4" s="24" customFormat="1" ht="44" thickBot="1" x14ac:dyDescent="0.4">
      <c r="B2" s="39" t="s">
        <v>31</v>
      </c>
      <c r="C2" s="40" t="s">
        <v>29</v>
      </c>
      <c r="D2" s="41" t="s">
        <v>32</v>
      </c>
    </row>
    <row r="3" spans="2:4" x14ac:dyDescent="0.35">
      <c r="B3" s="21" t="s">
        <v>33</v>
      </c>
      <c r="C3" s="1">
        <v>0</v>
      </c>
      <c r="D3" s="5">
        <v>0</v>
      </c>
    </row>
    <row r="4" spans="2:4" x14ac:dyDescent="0.35">
      <c r="B4" s="11" t="s">
        <v>34</v>
      </c>
      <c r="C4" s="1">
        <v>0</v>
      </c>
      <c r="D4" s="5">
        <v>0</v>
      </c>
    </row>
    <row r="5" spans="2:4" s="29" customFormat="1" x14ac:dyDescent="0.35">
      <c r="B5" s="11" t="s">
        <v>35</v>
      </c>
      <c r="C5" s="1">
        <v>0</v>
      </c>
      <c r="D5" s="5">
        <v>0</v>
      </c>
    </row>
    <row r="6" spans="2:4" s="29" customFormat="1" x14ac:dyDescent="0.35">
      <c r="B6" s="11" t="s">
        <v>37</v>
      </c>
      <c r="C6" s="52">
        <v>1</v>
      </c>
      <c r="D6" s="53">
        <v>1</v>
      </c>
    </row>
    <row r="7" spans="2:4" s="29" customFormat="1" x14ac:dyDescent="0.35">
      <c r="B7" s="11" t="s">
        <v>48</v>
      </c>
      <c r="C7" s="1">
        <v>0</v>
      </c>
      <c r="D7" s="5">
        <v>0</v>
      </c>
    </row>
    <row r="8" spans="2:4" s="29" customFormat="1" x14ac:dyDescent="0.35">
      <c r="B8" s="11" t="s">
        <v>51</v>
      </c>
      <c r="C8" s="1">
        <v>0</v>
      </c>
      <c r="D8" s="5">
        <v>0</v>
      </c>
    </row>
    <row r="9" spans="2:4" s="29" customFormat="1" x14ac:dyDescent="0.35">
      <c r="B9" s="80" t="s">
        <v>63</v>
      </c>
      <c r="C9" s="1">
        <v>0</v>
      </c>
      <c r="D9" s="5">
        <v>0</v>
      </c>
    </row>
    <row r="10" spans="2:4" s="29" customFormat="1" x14ac:dyDescent="0.35">
      <c r="B10" s="11" t="s">
        <v>53</v>
      </c>
      <c r="C10" s="1">
        <v>2</v>
      </c>
      <c r="D10" s="5">
        <v>0</v>
      </c>
    </row>
    <row r="11" spans="2:4" s="29" customFormat="1" x14ac:dyDescent="0.35">
      <c r="B11" s="11" t="s">
        <v>59</v>
      </c>
      <c r="C11" s="1">
        <v>1</v>
      </c>
      <c r="D11" s="5">
        <v>1</v>
      </c>
    </row>
    <row r="12" spans="2:4" s="29" customFormat="1" x14ac:dyDescent="0.35">
      <c r="B12" s="11" t="s">
        <v>60</v>
      </c>
      <c r="C12" s="1">
        <v>1</v>
      </c>
      <c r="D12" s="5">
        <v>1</v>
      </c>
    </row>
    <row r="13" spans="2:4" s="29" customFormat="1" x14ac:dyDescent="0.35">
      <c r="B13" s="11" t="s">
        <v>61</v>
      </c>
      <c r="C13" s="1">
        <v>3</v>
      </c>
      <c r="D13" s="5">
        <v>1</v>
      </c>
    </row>
    <row r="14" spans="2:4" s="29" customFormat="1" x14ac:dyDescent="0.35">
      <c r="B14" s="11" t="s">
        <v>64</v>
      </c>
      <c r="C14" s="52">
        <v>0</v>
      </c>
      <c r="D14" s="5">
        <v>0</v>
      </c>
    </row>
    <row r="15" spans="2:4" ht="15" thickBot="1" x14ac:dyDescent="0.4">
      <c r="B15" s="47" t="s">
        <v>6</v>
      </c>
      <c r="C15" s="49">
        <f>SUM(C3:C14)</f>
        <v>8</v>
      </c>
      <c r="D15" s="49">
        <f>SUM(D3:D14)</f>
        <v>4</v>
      </c>
    </row>
    <row r="16" spans="2:4" x14ac:dyDescent="0.35">
      <c r="B16" s="69" t="s">
        <v>86</v>
      </c>
    </row>
    <row r="17" spans="2:2" x14ac:dyDescent="0.35">
      <c r="B17" s="69" t="s">
        <v>85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1</vt:lpstr>
      <vt:lpstr>table 1</vt:lpstr>
      <vt:lpstr>table 2</vt:lpstr>
      <vt:lpstr>Table 3</vt:lpstr>
      <vt:lpstr>Table 4</vt:lpstr>
      <vt:lpstr>table 5</vt:lpstr>
      <vt:lpstr>table 6</vt:lpstr>
      <vt:lpstr>table 7</vt:lpstr>
      <vt:lpstr>table 8</vt:lpstr>
    </vt:vector>
  </TitlesOfParts>
  <Company>DHS-HQ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Rosenblum, Marc</dc:creator>
  <cp:lastModifiedBy>MOSKOWITZ, ALAN</cp:lastModifiedBy>
  <dcterms:created xsi:type="dcterms:W3CDTF">2019-06-21T14:38:13Z</dcterms:created>
  <dcterms:modified xsi:type="dcterms:W3CDTF">2022-03-24T19:18:36Z</dcterms:modified>
</cp:coreProperties>
</file>