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usdhs-my.sharepoint.com/personal/james_e_scheye_hq_dhs_gov/Documents/Desktop/"/>
    </mc:Choice>
  </mc:AlternateContent>
  <xr:revisionPtr revIDLastSave="6" documentId="8_{BD0906EE-CEA8-4A67-8465-54897A737903}" xr6:coauthVersionLast="47" xr6:coauthVersionMax="47" xr10:uidLastSave="{A9D14BE1-810F-4F64-9768-70EDB0860EE2}"/>
  <bookViews>
    <workbookView xWindow="-120" yWindow="-120" windowWidth="29040" windowHeight="15720" xr2:uid="{00000000-000D-0000-FFFF-FFFF00000000}"/>
  </bookViews>
  <sheets>
    <sheet name="Figure 1" sheetId="10" r:id="rId1"/>
    <sheet name="table 1" sheetId="1" r:id="rId2"/>
    <sheet name="table 2" sheetId="2" r:id="rId3"/>
    <sheet name="Table 3" sheetId="12" r:id="rId4"/>
    <sheet name="Table 4" sheetId="7" r:id="rId5"/>
    <sheet name="table 5" sheetId="3" r:id="rId6"/>
    <sheet name="table 6" sheetId="4" r:id="rId7"/>
    <sheet name="table 7" sheetId="5" r:id="rId8"/>
    <sheet name="table 8"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3" i="4" l="1"/>
  <c r="K9" i="7"/>
  <c r="K8" i="7"/>
  <c r="K7" i="7"/>
  <c r="K6" i="7"/>
  <c r="K5" i="7"/>
  <c r="J11" i="7"/>
  <c r="K10" i="7"/>
  <c r="K4" i="7"/>
  <c r="K3" i="7"/>
  <c r="K7" i="1"/>
  <c r="K8" i="1"/>
  <c r="K9" i="1"/>
  <c r="J12" i="1"/>
  <c r="J24" i="1" s="1"/>
  <c r="K11" i="1"/>
  <c r="K10" i="1"/>
  <c r="K6" i="1"/>
  <c r="K5" i="1"/>
  <c r="K4" i="1"/>
  <c r="K3" i="1"/>
  <c r="J20" i="1"/>
  <c r="K19" i="1"/>
  <c r="K18" i="1"/>
  <c r="K17" i="1"/>
  <c r="K16" i="1"/>
  <c r="I24" i="1"/>
  <c r="H24" i="1"/>
  <c r="G24" i="1"/>
  <c r="F24" i="1"/>
  <c r="D13" i="11"/>
  <c r="C13" i="11"/>
  <c r="C14" i="5"/>
  <c r="J15" i="12"/>
  <c r="K5" i="12"/>
  <c r="K6" i="12"/>
  <c r="K7" i="12"/>
  <c r="K8" i="12"/>
  <c r="K9" i="12"/>
  <c r="K10" i="12"/>
  <c r="K11" i="12"/>
  <c r="K12" i="12"/>
  <c r="K13" i="12"/>
  <c r="K14" i="12"/>
  <c r="K4" i="12"/>
  <c r="K6" i="2"/>
  <c r="K5" i="2"/>
  <c r="K4" i="2"/>
  <c r="K3" i="2"/>
  <c r="J6" i="2"/>
  <c r="I20" i="1"/>
  <c r="I12" i="1"/>
  <c r="C12" i="3"/>
  <c r="C15" i="12"/>
  <c r="I15" i="12"/>
  <c r="H15" i="12"/>
  <c r="G15" i="12"/>
  <c r="F15" i="12"/>
  <c r="E15" i="12"/>
  <c r="D15" i="12"/>
  <c r="I11" i="7"/>
  <c r="I6" i="2"/>
  <c r="H11" i="7"/>
  <c r="H6" i="2"/>
  <c r="H20" i="1"/>
  <c r="H12" i="1"/>
  <c r="G12" i="1"/>
  <c r="G20" i="1"/>
  <c r="G11" i="7"/>
  <c r="G6" i="2"/>
  <c r="F11" i="7"/>
  <c r="F20" i="1"/>
  <c r="F12" i="1"/>
  <c r="F6" i="2"/>
  <c r="E20" i="1"/>
  <c r="E12" i="1"/>
  <c r="E24" i="1" s="1"/>
  <c r="E11" i="7"/>
  <c r="E6" i="2"/>
  <c r="D11" i="7"/>
  <c r="D6" i="2"/>
  <c r="D12" i="1"/>
  <c r="D20" i="1"/>
  <c r="K15" i="12" l="1"/>
  <c r="K11" i="7"/>
  <c r="D24" i="1"/>
  <c r="K12" i="1" l="1"/>
  <c r="C12" i="1"/>
  <c r="K20" i="1" l="1"/>
  <c r="C37" i="10" l="1"/>
  <c r="C36" i="10"/>
  <c r="C35" i="10"/>
  <c r="C34" i="10"/>
  <c r="C33" i="10"/>
  <c r="C32" i="10"/>
  <c r="C31" i="10"/>
  <c r="C30" i="10"/>
  <c r="C29" i="10"/>
  <c r="C28" i="10"/>
  <c r="C27" i="10"/>
  <c r="C26" i="10"/>
  <c r="C25" i="10"/>
  <c r="C24" i="10"/>
  <c r="C23" i="10"/>
  <c r="C22" i="10"/>
  <c r="C21" i="10"/>
  <c r="C20" i="10"/>
  <c r="C19" i="10"/>
  <c r="C18" i="10"/>
  <c r="C17" i="10"/>
  <c r="C16" i="10"/>
  <c r="C15" i="10"/>
  <c r="C14" i="10"/>
  <c r="C13" i="10"/>
  <c r="C12" i="10"/>
  <c r="C11" i="10"/>
  <c r="C10" i="10"/>
  <c r="C9" i="10"/>
  <c r="C8" i="10"/>
  <c r="C7" i="10"/>
  <c r="C6" i="10"/>
  <c r="C5" i="10"/>
  <c r="C4" i="10"/>
  <c r="C3" i="10"/>
  <c r="D2" i="10"/>
  <c r="D3" i="10" s="1"/>
  <c r="D4" i="10" s="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D37" i="10" s="1"/>
  <c r="C2" i="10"/>
  <c r="K24" i="1" l="1"/>
  <c r="C20" i="1" l="1"/>
  <c r="C24" i="1" s="1"/>
  <c r="C11" i="7" l="1"/>
  <c r="C6" i="2"/>
</calcChain>
</file>

<file path=xl/sharedStrings.xml><?xml version="1.0" encoding="utf-8"?>
<sst xmlns="http://schemas.openxmlformats.org/spreadsheetml/2006/main" count="172" uniqueCount="73">
  <si>
    <t>Big Bend, TX</t>
  </si>
  <si>
    <t>El Paso, TX</t>
  </si>
  <si>
    <t>Rio Grande Valley, TX</t>
  </si>
  <si>
    <t>San Diego, CA</t>
  </si>
  <si>
    <t>Tucson, AZ</t>
  </si>
  <si>
    <t xml:space="preserve"> Total</t>
  </si>
  <si>
    <t>Total</t>
  </si>
  <si>
    <t>OFO Subtotal</t>
  </si>
  <si>
    <t>USBP Subtotal</t>
  </si>
  <si>
    <t>Location</t>
  </si>
  <si>
    <t>Age</t>
  </si>
  <si>
    <t>Number of Parents Booked Into Detention</t>
  </si>
  <si>
    <t>Detention Date</t>
  </si>
  <si>
    <t>Referral Date</t>
  </si>
  <si>
    <t>Number of Children Referred to HHS</t>
  </si>
  <si>
    <t>Number of Parents Removed or Returned</t>
  </si>
  <si>
    <t>Final Book-Out Date</t>
  </si>
  <si>
    <t>Other</t>
  </si>
  <si>
    <t>0-5 years</t>
  </si>
  <si>
    <t>6-12 years</t>
  </si>
  <si>
    <t>13-17 years</t>
  </si>
  <si>
    <t>Reason for Separation</t>
  </si>
  <si>
    <t>Unverified Familial Relationship</t>
  </si>
  <si>
    <t>Health Issue</t>
  </si>
  <si>
    <t>Cartel/Gang Affiliation</t>
  </si>
  <si>
    <t>Criminal History</t>
  </si>
  <si>
    <t>Parent Fitness/Child Safety</t>
  </si>
  <si>
    <t>Warrant of Arrest/ Referred for Prosecution</t>
  </si>
  <si>
    <t>Laredo, TX</t>
  </si>
  <si>
    <t>Number of Children Repatriated</t>
  </si>
  <si>
    <t>ICE Integrated Decision Support System Release Date</t>
  </si>
  <si>
    <t>Number of Repatriated Children Reunited</t>
  </si>
  <si>
    <t>El Centro, CA</t>
  </si>
  <si>
    <t>minor_appr_1</t>
  </si>
  <si>
    <t>Frequency</t>
  </si>
  <si>
    <t>Percent</t>
  </si>
  <si>
    <t>Cumulative Frequency</t>
  </si>
  <si>
    <t>El Salvador</t>
  </si>
  <si>
    <t>Guatemala</t>
  </si>
  <si>
    <t>Honduras</t>
  </si>
  <si>
    <t>Mexico</t>
  </si>
  <si>
    <t>CBP Subtotal</t>
  </si>
  <si>
    <t>Del Rio, TX</t>
  </si>
  <si>
    <t>Nicaragua</t>
  </si>
  <si>
    <t>Nationality</t>
  </si>
  <si>
    <t>Yuma, AZ</t>
  </si>
  <si>
    <t>Oct. 2021</t>
  </si>
  <si>
    <t>Colombia</t>
  </si>
  <si>
    <t>Nov. 2021</t>
  </si>
  <si>
    <t>Dec. 2021</t>
  </si>
  <si>
    <t>Peru</t>
  </si>
  <si>
    <t>Adult Spouse Separated to Maintain Family Unity of Minor Spouse and Child</t>
  </si>
  <si>
    <t>Romania</t>
  </si>
  <si>
    <t>Jan. 2022</t>
  </si>
  <si>
    <t>Feb. 2022</t>
  </si>
  <si>
    <t>Source:  CBP.</t>
  </si>
  <si>
    <t>Source:  ICE.</t>
  </si>
  <si>
    <t>Venezuela</t>
  </si>
  <si>
    <t>Mar. 2022</t>
  </si>
  <si>
    <t>Ghana</t>
  </si>
  <si>
    <t>Apr. 2022</t>
  </si>
  <si>
    <t>May 2022</t>
  </si>
  <si>
    <t>Chile</t>
  </si>
  <si>
    <t>Note: Data are valid as of June 4, 2022.</t>
  </si>
  <si>
    <t>Jun. 2022</t>
  </si>
  <si>
    <t>Jul. 2022</t>
  </si>
  <si>
    <t>Note:  Tables 1a-c report on the number of families separated through May 31, 2022. There were 63 family separations, which affected 77 parents or legal guardians and 94 children, between October 1, 2021 through May 31, 2022.   Data are valid as of July 14, 2022.</t>
  </si>
  <si>
    <t xml:space="preserve">Notes:  Table 2 reports on the ages of individual children separated from their parents or legal guardians between October 1, 2021 and May 31, 2022.  Ages reported are based on children’s ages on the date of a CBP encounter. There were 77 family separations which affected 77 parents or legal guardians and 94 children.  Data are valid as of July 14, 2022. </t>
  </si>
  <si>
    <t>Notes: There were 63 family separations which affected 63 parents or legal guardians and 78 children between October 1, 2021 and May 31, 2022.  Data are valid as of June 4, 2022.</t>
  </si>
  <si>
    <t>Notes:  Table 4 reports on the number of family separations. There were 77 family separations which affected 77 parents or legal guardians and 94 children between October 1, 2021 and May 31, 2022.  Data are valid as of July 13, 2022.  See DHS Family Unit Action Report, July 2021 for full explanation of code “Adult Spouse Separated to Maintain Family Unity of Minor Spouse and Child.”</t>
  </si>
  <si>
    <t xml:space="preserve">Notes:  Table 5 reports on book-ins to ICE detention by book-in date for unique adults in separated families who were encountered between October 1, 2021 and May 31, 2022.  Data are valid as of July 13, 2022. </t>
  </si>
  <si>
    <t xml:space="preserve">Notes:  Table 6 reports referrals to HHS by referral date for children who were encountered and separated from their parents or legal guardians between October 1, 2021 and May 31, 2022.  UCs (including those who enter as FMs and are separated from their parents) are referred to the care and custody of HHS ORR.  Although ORR has responsibility for the care of the UCs placed in its facilities, ICE Enforcement and Removal Operations manages their immigration cases.  Data may not match referrals reported by HHS because this table is limited to information on children encountered during the reporting period and because the DHS and HHS reports were produced on different schedules.  Data are valid as of June 4, 2022. </t>
  </si>
  <si>
    <t xml:space="preserve">Notes:  Table 7 reports repatriations by final book-out date for adults who were separated from their children.  Data are valid as of June 4,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</si>
</sst>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sz val="12"/>
      <color theme="1"/>
      <name val="Times New Roman"/>
      <family val="2"/>
    </font>
    <font>
      <sz val="8"/>
      <name val="Calibri"/>
      <family val="2"/>
      <scheme val="minor"/>
    </font>
    <font>
      <b/>
      <sz val="11"/>
      <color theme="1"/>
      <name val="Calibri"/>
      <family val="2"/>
    </font>
    <font>
      <sz val="11"/>
      <color theme="1"/>
      <name val="Calibri"/>
      <family val="2"/>
    </font>
    <font>
      <sz val="10"/>
      <color theme="1"/>
      <name val="Times New Roman"/>
      <family val="1"/>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bottom/>
      <diagonal/>
    </border>
    <border>
      <left/>
      <right/>
      <top style="thin">
        <color indexed="64"/>
      </top>
      <bottom/>
      <diagonal/>
    </border>
    <border>
      <left/>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s>
  <cellStyleXfs count="6">
    <xf numFmtId="0" fontId="0" fillId="0" borderId="0"/>
    <xf numFmtId="0" fontId="3" fillId="0" borderId="0">
      <alignment wrapText="1"/>
    </xf>
    <xf numFmtId="0" fontId="3" fillId="0" borderId="0"/>
    <xf numFmtId="0" fontId="2" fillId="0" borderId="0"/>
    <xf numFmtId="0" fontId="4" fillId="0" borderId="0"/>
    <xf numFmtId="9" fontId="2" fillId="0" borderId="0" applyFont="0" applyFill="0" applyBorder="0" applyAlignment="0" applyProtection="0"/>
  </cellStyleXfs>
  <cellXfs count="83">
    <xf numFmtId="0" fontId="0" fillId="0" borderId="0" xfId="0"/>
    <xf numFmtId="0" fontId="0" fillId="0" borderId="1" xfId="0" applyNumberFormat="1" applyBorder="1"/>
    <xf numFmtId="0" fontId="1" fillId="2" borderId="1" xfId="0" applyNumberFormat="1" applyFont="1" applyFill="1" applyBorder="1"/>
    <xf numFmtId="0" fontId="1" fillId="4" borderId="3" xfId="0" applyFont="1" applyFill="1" applyBorder="1"/>
    <xf numFmtId="0" fontId="1" fillId="4" borderId="4" xfId="0" applyFont="1" applyFill="1" applyBorder="1"/>
    <xf numFmtId="0" fontId="0" fillId="0" borderId="6" xfId="0" applyNumberFormat="1" applyBorder="1"/>
    <xf numFmtId="0" fontId="1" fillId="4" borderId="7" xfId="0" applyFont="1" applyFill="1" applyBorder="1" applyAlignment="1">
      <alignment horizontal="left"/>
    </xf>
    <xf numFmtId="0" fontId="1" fillId="4" borderId="8" xfId="0" applyNumberFormat="1" applyFont="1" applyFill="1" applyBorder="1"/>
    <xf numFmtId="0" fontId="1" fillId="4" borderId="9" xfId="0" applyNumberFormat="1" applyFont="1" applyFill="1" applyBorder="1"/>
    <xf numFmtId="0" fontId="1" fillId="3" borderId="2" xfId="0" applyFont="1" applyFill="1" applyBorder="1"/>
    <xf numFmtId="0" fontId="0" fillId="0" borderId="10" xfId="0" applyBorder="1" applyAlignment="1">
      <alignment horizontal="left"/>
    </xf>
    <xf numFmtId="0" fontId="0" fillId="0" borderId="1" xfId="0" applyBorder="1"/>
    <xf numFmtId="9" fontId="0" fillId="0" borderId="0" xfId="5" applyFont="1"/>
    <xf numFmtId="0" fontId="0" fillId="0" borderId="13" xfId="0" applyBorder="1"/>
    <xf numFmtId="0" fontId="1" fillId="3" borderId="14" xfId="0" applyFont="1" applyFill="1" applyBorder="1"/>
    <xf numFmtId="0" fontId="1" fillId="4" borderId="16" xfId="0" applyFont="1" applyFill="1" applyBorder="1"/>
    <xf numFmtId="0" fontId="1" fillId="4" borderId="14" xfId="0" applyFont="1" applyFill="1" applyBorder="1" applyAlignment="1">
      <alignment horizontal="left"/>
    </xf>
    <xf numFmtId="0" fontId="1" fillId="4" borderId="15" xfId="0" applyNumberFormat="1" applyFont="1" applyFill="1" applyBorder="1"/>
    <xf numFmtId="0" fontId="0" fillId="0" borderId="17" xfId="0" applyBorder="1" applyAlignment="1">
      <alignment horizontal="left" wrapText="1"/>
    </xf>
    <xf numFmtId="0" fontId="0" fillId="0" borderId="5" xfId="0" applyBorder="1" applyAlignment="1">
      <alignment horizontal="left" wrapText="1"/>
    </xf>
    <xf numFmtId="0" fontId="0" fillId="0" borderId="5" xfId="0" applyBorder="1" applyAlignment="1">
      <alignment horizontal="left"/>
    </xf>
    <xf numFmtId="0" fontId="0" fillId="0" borderId="12" xfId="0" applyNumberFormat="1" applyBorder="1"/>
    <xf numFmtId="0" fontId="1" fillId="3" borderId="2" xfId="0" applyFont="1" applyFill="1" applyBorder="1" applyAlignment="1">
      <alignment wrapText="1"/>
    </xf>
    <xf numFmtId="0" fontId="0" fillId="0" borderId="0" xfId="0" applyAlignment="1">
      <alignment wrapText="1"/>
    </xf>
    <xf numFmtId="0" fontId="0" fillId="0" borderId="1" xfId="0" applyBorder="1" applyAlignment="1">
      <alignment horizontal="left"/>
    </xf>
    <xf numFmtId="0" fontId="1" fillId="3" borderId="1" xfId="0" applyFont="1" applyFill="1" applyBorder="1"/>
    <xf numFmtId="0" fontId="1" fillId="4" borderId="1" xfId="0" applyFont="1" applyFill="1" applyBorder="1"/>
    <xf numFmtId="0" fontId="1" fillId="5" borderId="1" xfId="0" applyFont="1" applyFill="1" applyBorder="1" applyAlignment="1">
      <alignment horizontal="left"/>
    </xf>
    <xf numFmtId="0" fontId="0" fillId="0" borderId="0" xfId="0"/>
    <xf numFmtId="0" fontId="0" fillId="0" borderId="5" xfId="0" applyFill="1" applyBorder="1" applyAlignment="1">
      <alignment horizontal="left" wrapText="1"/>
    </xf>
    <xf numFmtId="0" fontId="0" fillId="0" borderId="1" xfId="0" applyNumberFormat="1" applyFill="1" applyBorder="1"/>
    <xf numFmtId="0" fontId="0" fillId="0" borderId="6" xfId="0" applyNumberFormat="1" applyFill="1" applyBorder="1"/>
    <xf numFmtId="0" fontId="0" fillId="0" borderId="1" xfId="0" applyBorder="1" applyAlignment="1">
      <alignment horizontal="left"/>
    </xf>
    <xf numFmtId="0" fontId="1" fillId="4" borderId="4" xfId="0" quotePrefix="1" applyFont="1" applyFill="1" applyBorder="1" applyAlignment="1">
      <alignment horizontal="left"/>
    </xf>
    <xf numFmtId="17" fontId="0" fillId="0" borderId="10" xfId="0" applyNumberFormat="1" applyBorder="1" applyAlignment="1">
      <alignment horizontal="left"/>
    </xf>
    <xf numFmtId="0" fontId="0" fillId="0" borderId="6" xfId="0" applyNumberFormat="1" applyBorder="1" applyAlignment="1"/>
    <xf numFmtId="0" fontId="1" fillId="4" borderId="9" xfId="0" applyNumberFormat="1" applyFont="1" applyFill="1" applyBorder="1" applyAlignment="1"/>
    <xf numFmtId="0" fontId="1" fillId="4" borderId="15" xfId="0" applyFont="1" applyFill="1" applyBorder="1"/>
    <xf numFmtId="0" fontId="0" fillId="0" borderId="6" xfId="0" applyBorder="1"/>
    <xf numFmtId="0" fontId="1" fillId="3" borderId="14" xfId="0" applyFont="1" applyFill="1" applyBorder="1" applyAlignment="1">
      <alignment wrapText="1"/>
    </xf>
    <xf numFmtId="0" fontId="1" fillId="4" borderId="15" xfId="0" applyFont="1" applyFill="1" applyBorder="1" applyAlignment="1">
      <alignment wrapText="1"/>
    </xf>
    <xf numFmtId="0" fontId="1" fillId="4" borderId="18" xfId="0" applyFont="1" applyFill="1" applyBorder="1" applyAlignment="1">
      <alignment wrapText="1"/>
    </xf>
    <xf numFmtId="0" fontId="1" fillId="3" borderId="19" xfId="0" applyFont="1" applyFill="1" applyBorder="1"/>
    <xf numFmtId="0" fontId="0" fillId="0" borderId="20" xfId="0" applyBorder="1" applyAlignment="1">
      <alignment horizontal="left"/>
    </xf>
    <xf numFmtId="0" fontId="1" fillId="4" borderId="21" xfId="0" applyFont="1" applyFill="1" applyBorder="1" applyAlignment="1">
      <alignment horizontal="left"/>
    </xf>
    <xf numFmtId="0" fontId="0" fillId="0" borderId="0" xfId="0" applyBorder="1"/>
    <xf numFmtId="0" fontId="0" fillId="0" borderId="22" xfId="0" applyBorder="1"/>
    <xf numFmtId="0" fontId="1" fillId="3" borderId="23" xfId="0" applyFont="1" applyFill="1" applyBorder="1"/>
    <xf numFmtId="0" fontId="1" fillId="4" borderId="24" xfId="0" applyFont="1" applyFill="1" applyBorder="1"/>
    <xf numFmtId="0" fontId="1" fillId="4" borderId="25" xfId="0" applyFont="1" applyFill="1" applyBorder="1"/>
    <xf numFmtId="0" fontId="6" fillId="0" borderId="26" xfId="0" applyFont="1" applyBorder="1" applyAlignment="1">
      <alignment horizontal="right" vertical="center" wrapText="1"/>
    </xf>
    <xf numFmtId="0" fontId="6" fillId="0" borderId="18" xfId="0" applyFont="1" applyBorder="1" applyAlignment="1">
      <alignment vertical="center" wrapText="1"/>
    </xf>
    <xf numFmtId="17" fontId="6" fillId="0" borderId="27" xfId="0" applyNumberFormat="1" applyFont="1" applyBorder="1" applyAlignment="1">
      <alignment horizontal="right" vertical="center" wrapText="1"/>
    </xf>
    <xf numFmtId="0" fontId="7" fillId="0" borderId="28" xfId="0" applyFont="1" applyBorder="1" applyAlignment="1">
      <alignment horizontal="right" vertical="center" wrapText="1"/>
    </xf>
    <xf numFmtId="10" fontId="7" fillId="0" borderId="28" xfId="0" applyNumberFormat="1" applyFont="1" applyBorder="1" applyAlignment="1">
      <alignment horizontal="right" vertical="center" wrapText="1"/>
    </xf>
    <xf numFmtId="0" fontId="0" fillId="0" borderId="29" xfId="0" applyNumberFormat="1" applyBorder="1"/>
    <xf numFmtId="0" fontId="0" fillId="0" borderId="29" xfId="0" applyNumberFormat="1" applyFill="1" applyBorder="1"/>
    <xf numFmtId="0" fontId="0" fillId="0" borderId="30" xfId="0" applyNumberFormat="1" applyBorder="1"/>
    <xf numFmtId="0" fontId="0" fillId="0" borderId="31" xfId="0" applyNumberFormat="1" applyBorder="1"/>
    <xf numFmtId="0" fontId="0" fillId="0" borderId="10" xfId="0" applyFill="1" applyBorder="1" applyAlignment="1">
      <alignment horizontal="left" wrapText="1"/>
    </xf>
    <xf numFmtId="0" fontId="0" fillId="0" borderId="11" xfId="0" applyNumberFormat="1" applyFill="1" applyBorder="1"/>
    <xf numFmtId="0" fontId="0" fillId="0" borderId="32" xfId="0" applyNumberFormat="1" applyFill="1" applyBorder="1"/>
    <xf numFmtId="0" fontId="0" fillId="0" borderId="33" xfId="0" applyBorder="1" applyAlignment="1">
      <alignment horizontal="left"/>
    </xf>
    <xf numFmtId="0" fontId="0" fillId="0" borderId="31" xfId="0" applyBorder="1" applyAlignment="1">
      <alignment horizontal="left"/>
    </xf>
    <xf numFmtId="0" fontId="8" fillId="0" borderId="0" xfId="0" applyFont="1" applyBorder="1" applyAlignment="1">
      <alignment horizontal="left" vertical="center" wrapText="1"/>
    </xf>
    <xf numFmtId="0" fontId="0" fillId="0" borderId="0" xfId="0" applyFont="1" applyAlignment="1">
      <alignment vertical="center"/>
    </xf>
    <xf numFmtId="9" fontId="0" fillId="0" borderId="0" xfId="5" applyFont="1" applyAlignment="1">
      <alignment wrapText="1"/>
    </xf>
    <xf numFmtId="0" fontId="0" fillId="0" borderId="0" xfId="0" applyAlignment="1">
      <alignment horizontal="left" wrapText="1"/>
    </xf>
    <xf numFmtId="0" fontId="0" fillId="0" borderId="0" xfId="0" applyBorder="1" applyAlignment="1">
      <alignment horizontal="left"/>
    </xf>
    <xf numFmtId="0" fontId="0" fillId="0" borderId="0" xfId="0" applyAlignment="1">
      <alignment horizontal="left"/>
    </xf>
    <xf numFmtId="0" fontId="0" fillId="0" borderId="0" xfId="0" applyFont="1"/>
    <xf numFmtId="0" fontId="0" fillId="0" borderId="29" xfId="0" applyBorder="1"/>
    <xf numFmtId="0" fontId="0" fillId="0" borderId="36" xfId="0" applyBorder="1"/>
    <xf numFmtId="0" fontId="0" fillId="0" borderId="0" xfId="0" applyFont="1" applyBorder="1" applyAlignment="1">
      <alignment horizontal="left"/>
    </xf>
    <xf numFmtId="0" fontId="0" fillId="0" borderId="5" xfId="0" quotePrefix="1" applyBorder="1" applyAlignment="1">
      <alignment horizontal="left"/>
    </xf>
    <xf numFmtId="0" fontId="0" fillId="0" borderId="37" xfId="0" applyBorder="1" applyAlignment="1">
      <alignment horizontal="left"/>
    </xf>
    <xf numFmtId="0" fontId="0" fillId="0" borderId="10" xfId="0" quotePrefix="1" applyBorder="1" applyAlignment="1">
      <alignment horizontal="left"/>
    </xf>
    <xf numFmtId="0" fontId="1" fillId="4" borderId="3" xfId="0" quotePrefix="1" applyFont="1" applyFill="1" applyBorder="1"/>
    <xf numFmtId="0" fontId="1" fillId="4" borderId="1" xfId="0" quotePrefix="1" applyFont="1" applyFill="1" applyBorder="1"/>
    <xf numFmtId="0" fontId="0" fillId="0" borderId="37" xfId="0" quotePrefix="1" applyBorder="1" applyAlignment="1">
      <alignment horizontal="left"/>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35" xfId="0" applyFont="1" applyBorder="1" applyAlignment="1">
      <alignment horizontal="left" vertical="center"/>
    </xf>
  </cellXfs>
  <cellStyles count="6">
    <cellStyle name="Normal" xfId="0" builtinId="0"/>
    <cellStyle name="Normal 11" xfId="3" xr:uid="{00000000-0005-0000-0000-000001000000}"/>
    <cellStyle name="Normal 2" xfId="2" xr:uid="{00000000-0005-0000-0000-000002000000}"/>
    <cellStyle name="Normal 3" xfId="4" xr:uid="{00000000-0005-0000-0000-000003000000}"/>
    <cellStyle name="Percent" xfId="5" builtinId="5"/>
    <cellStyle name="XLConnect.String"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1'!$B$1</c:f>
              <c:strCache>
                <c:ptCount val="1"/>
                <c:pt idx="0">
                  <c:v>Frequency</c:v>
                </c:pt>
              </c:strCache>
            </c:strRef>
          </c:tx>
          <c:spPr>
            <a:ln w="28575" cap="rnd">
              <a:solidFill>
                <a:schemeClr val="accent1"/>
              </a:solidFill>
              <a:round/>
            </a:ln>
            <a:effectLst/>
          </c:spPr>
          <c:marker>
            <c:symbol val="none"/>
          </c:marker>
          <c:cat>
            <c:numRef>
              <c:f>'Figure 1'!$A$2:$A$53</c:f>
              <c:numCache>
                <c:formatCode>mmm\-yy</c:formatCode>
                <c:ptCount val="52"/>
                <c:pt idx="0">
                  <c:v>43009</c:v>
                </c:pt>
                <c:pt idx="1">
                  <c:v>43040</c:v>
                </c:pt>
                <c:pt idx="2">
                  <c:v>43070</c:v>
                </c:pt>
                <c:pt idx="3">
                  <c:v>43101</c:v>
                </c:pt>
                <c:pt idx="4">
                  <c:v>43132</c:v>
                </c:pt>
                <c:pt idx="5">
                  <c:v>43160</c:v>
                </c:pt>
                <c:pt idx="6">
                  <c:v>43191</c:v>
                </c:pt>
                <c:pt idx="7">
                  <c:v>43221</c:v>
                </c:pt>
                <c:pt idx="8">
                  <c:v>43252</c:v>
                </c:pt>
                <c:pt idx="9">
                  <c:v>43282</c:v>
                </c:pt>
                <c:pt idx="10">
                  <c:v>43313</c:v>
                </c:pt>
                <c:pt idx="11">
                  <c:v>43344</c:v>
                </c:pt>
                <c:pt idx="12">
                  <c:v>43374</c:v>
                </c:pt>
                <c:pt idx="13">
                  <c:v>43405</c:v>
                </c:pt>
                <c:pt idx="14">
                  <c:v>43435</c:v>
                </c:pt>
                <c:pt idx="15">
                  <c:v>43466</c:v>
                </c:pt>
                <c:pt idx="16">
                  <c:v>43497</c:v>
                </c:pt>
                <c:pt idx="17">
                  <c:v>43525</c:v>
                </c:pt>
                <c:pt idx="18">
                  <c:v>43556</c:v>
                </c:pt>
                <c:pt idx="19">
                  <c:v>43586</c:v>
                </c:pt>
                <c:pt idx="20">
                  <c:v>43617</c:v>
                </c:pt>
                <c:pt idx="21">
                  <c:v>43647</c:v>
                </c:pt>
                <c:pt idx="22">
                  <c:v>43678</c:v>
                </c:pt>
                <c:pt idx="23">
                  <c:v>43709</c:v>
                </c:pt>
                <c:pt idx="24">
                  <c:v>43739</c:v>
                </c:pt>
                <c:pt idx="25">
                  <c:v>43770</c:v>
                </c:pt>
                <c:pt idx="26">
                  <c:v>43800</c:v>
                </c:pt>
                <c:pt idx="27">
                  <c:v>43831</c:v>
                </c:pt>
                <c:pt idx="28">
                  <c:v>43862</c:v>
                </c:pt>
                <c:pt idx="29">
                  <c:v>43891</c:v>
                </c:pt>
                <c:pt idx="30">
                  <c:v>43922</c:v>
                </c:pt>
                <c:pt idx="31">
                  <c:v>43952</c:v>
                </c:pt>
                <c:pt idx="32">
                  <c:v>44075</c:v>
                </c:pt>
                <c:pt idx="33">
                  <c:v>44136</c:v>
                </c:pt>
                <c:pt idx="34">
                  <c:v>44166</c:v>
                </c:pt>
                <c:pt idx="35">
                  <c:v>44197</c:v>
                </c:pt>
                <c:pt idx="36">
                  <c:v>44228</c:v>
                </c:pt>
                <c:pt idx="37">
                  <c:v>44256</c:v>
                </c:pt>
                <c:pt idx="38">
                  <c:v>44287</c:v>
                </c:pt>
                <c:pt idx="39">
                  <c:v>44317</c:v>
                </c:pt>
                <c:pt idx="40">
                  <c:v>44348</c:v>
                </c:pt>
                <c:pt idx="41">
                  <c:v>44378</c:v>
                </c:pt>
                <c:pt idx="42">
                  <c:v>44409</c:v>
                </c:pt>
                <c:pt idx="43">
                  <c:v>44440</c:v>
                </c:pt>
                <c:pt idx="44">
                  <c:v>44470</c:v>
                </c:pt>
                <c:pt idx="45">
                  <c:v>44501</c:v>
                </c:pt>
                <c:pt idx="46">
                  <c:v>44531</c:v>
                </c:pt>
                <c:pt idx="47">
                  <c:v>44562</c:v>
                </c:pt>
                <c:pt idx="48">
                  <c:v>44593</c:v>
                </c:pt>
                <c:pt idx="49">
                  <c:v>44621</c:v>
                </c:pt>
                <c:pt idx="50">
                  <c:v>44652</c:v>
                </c:pt>
                <c:pt idx="51">
                  <c:v>44682</c:v>
                </c:pt>
              </c:numCache>
            </c:numRef>
          </c:cat>
          <c:val>
            <c:numRef>
              <c:f>'Figure 1'!$B$2:$B$53</c:f>
              <c:numCache>
                <c:formatCode>General</c:formatCode>
                <c:ptCount val="52"/>
                <c:pt idx="0">
                  <c:v>171</c:v>
                </c:pt>
                <c:pt idx="1">
                  <c:v>196</c:v>
                </c:pt>
                <c:pt idx="2">
                  <c:v>171</c:v>
                </c:pt>
                <c:pt idx="3">
                  <c:v>136</c:v>
                </c:pt>
                <c:pt idx="4">
                  <c:v>124</c:v>
                </c:pt>
                <c:pt idx="5">
                  <c:v>163</c:v>
                </c:pt>
                <c:pt idx="6">
                  <c:v>211</c:v>
                </c:pt>
                <c:pt idx="7">
                  <c:v>1902</c:v>
                </c:pt>
                <c:pt idx="8">
                  <c:v>812</c:v>
                </c:pt>
                <c:pt idx="9">
                  <c:v>12</c:v>
                </c:pt>
                <c:pt idx="10">
                  <c:v>26</c:v>
                </c:pt>
                <c:pt idx="11">
                  <c:v>27</c:v>
                </c:pt>
                <c:pt idx="12">
                  <c:v>39</c:v>
                </c:pt>
                <c:pt idx="13">
                  <c:v>53</c:v>
                </c:pt>
                <c:pt idx="14">
                  <c:v>62</c:v>
                </c:pt>
                <c:pt idx="15">
                  <c:v>55</c:v>
                </c:pt>
                <c:pt idx="16">
                  <c:v>74</c:v>
                </c:pt>
                <c:pt idx="17">
                  <c:v>135</c:v>
                </c:pt>
                <c:pt idx="18">
                  <c:v>152</c:v>
                </c:pt>
                <c:pt idx="19">
                  <c:v>185</c:v>
                </c:pt>
                <c:pt idx="20">
                  <c:v>140</c:v>
                </c:pt>
                <c:pt idx="21">
                  <c:v>91</c:v>
                </c:pt>
                <c:pt idx="22">
                  <c:v>51</c:v>
                </c:pt>
                <c:pt idx="23">
                  <c:v>26</c:v>
                </c:pt>
                <c:pt idx="24">
                  <c:v>21</c:v>
                </c:pt>
                <c:pt idx="25">
                  <c:v>12</c:v>
                </c:pt>
                <c:pt idx="26">
                  <c:v>10</c:v>
                </c:pt>
                <c:pt idx="27">
                  <c:v>7</c:v>
                </c:pt>
                <c:pt idx="28">
                  <c:v>18</c:v>
                </c:pt>
                <c:pt idx="29">
                  <c:v>1</c:v>
                </c:pt>
                <c:pt idx="30">
                  <c:v>2</c:v>
                </c:pt>
                <c:pt idx="31">
                  <c:v>2</c:v>
                </c:pt>
                <c:pt idx="32">
                  <c:v>2</c:v>
                </c:pt>
                <c:pt idx="33">
                  <c:v>6</c:v>
                </c:pt>
                <c:pt idx="34">
                  <c:v>1</c:v>
                </c:pt>
                <c:pt idx="35">
                  <c:v>5</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0"/>
          <c:extLst>
            <c:ext xmlns:c16="http://schemas.microsoft.com/office/drawing/2014/chart" uri="{C3380CC4-5D6E-409C-BE32-E72D297353CC}">
              <c16:uniqueId val="{00000000-A581-427B-8674-8144AC3E7868}"/>
            </c:ext>
          </c:extLst>
        </c:ser>
        <c:dLbls>
          <c:showLegendKey val="0"/>
          <c:showVal val="0"/>
          <c:showCatName val="0"/>
          <c:showSerName val="0"/>
          <c:showPercent val="0"/>
          <c:showBubbleSize val="0"/>
        </c:dLbls>
        <c:smooth val="0"/>
        <c:axId val="299696463"/>
        <c:axId val="293551167"/>
      </c:lineChart>
      <c:dateAx>
        <c:axId val="299696463"/>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3551167"/>
        <c:crosses val="autoZero"/>
        <c:auto val="1"/>
        <c:lblOffset val="100"/>
        <c:baseTimeUnit val="months"/>
      </c:dateAx>
      <c:valAx>
        <c:axId val="29355116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996964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104588</xdr:colOff>
      <xdr:row>4</xdr:row>
      <xdr:rowOff>178546</xdr:rowOff>
    </xdr:from>
    <xdr:to>
      <xdr:col>14</xdr:col>
      <xdr:colOff>392206</xdr:colOff>
      <xdr:row>21</xdr:row>
      <xdr:rowOff>89647</xdr:rowOff>
    </xdr:to>
    <xdr:graphicFrame macro="">
      <xdr:nvGraphicFramePr>
        <xdr:cNvPr id="2" name="Chart 1">
          <a:extLst>
            <a:ext uri="{FF2B5EF4-FFF2-40B4-BE49-F238E27FC236}">
              <a16:creationId xmlns:a16="http://schemas.microsoft.com/office/drawing/2014/main" id="{E3374450-281B-4AD3-8389-A9D9476A05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D53"/>
  <sheetViews>
    <sheetView tabSelected="1" zoomScale="85" workbookViewId="0"/>
  </sheetViews>
  <sheetFormatPr defaultRowHeight="15" x14ac:dyDescent="0.25"/>
  <cols>
    <col min="1" max="1" width="15.140625" customWidth="1"/>
    <col min="2" max="2" width="11.85546875" customWidth="1"/>
    <col min="4" max="4" width="20.42578125" customWidth="1"/>
  </cols>
  <sheetData>
    <row r="1" spans="1:4" ht="30.75" thickBot="1" x14ac:dyDescent="0.3">
      <c r="A1" s="50" t="s">
        <v>33</v>
      </c>
      <c r="B1" s="51" t="s">
        <v>34</v>
      </c>
      <c r="C1" s="51" t="s">
        <v>35</v>
      </c>
      <c r="D1" s="51" t="s">
        <v>36</v>
      </c>
    </row>
    <row r="2" spans="1:4" ht="15.75" thickBot="1" x14ac:dyDescent="0.3">
      <c r="A2" s="52">
        <v>43009</v>
      </c>
      <c r="B2" s="53">
        <v>171</v>
      </c>
      <c r="C2" s="54">
        <f>+B2/5101</f>
        <v>3.3522838659086451E-2</v>
      </c>
      <c r="D2" s="53">
        <f>+B2</f>
        <v>171</v>
      </c>
    </row>
    <row r="3" spans="1:4" ht="15.75" thickBot="1" x14ac:dyDescent="0.3">
      <c r="A3" s="52">
        <v>43040</v>
      </c>
      <c r="B3" s="53">
        <v>196</v>
      </c>
      <c r="C3" s="54">
        <f t="shared" ref="C3:C37" si="0">+B3/5101</f>
        <v>3.8423838463046464E-2</v>
      </c>
      <c r="D3" s="53">
        <f>+D2+B3</f>
        <v>367</v>
      </c>
    </row>
    <row r="4" spans="1:4" ht="15.75" thickBot="1" x14ac:dyDescent="0.3">
      <c r="A4" s="52">
        <v>43070</v>
      </c>
      <c r="B4" s="53">
        <v>171</v>
      </c>
      <c r="C4" s="54">
        <f t="shared" si="0"/>
        <v>3.3522838659086451E-2</v>
      </c>
      <c r="D4" s="53">
        <f t="shared" ref="D4:D37" si="1">+D3+B4</f>
        <v>538</v>
      </c>
    </row>
    <row r="5" spans="1:4" ht="15.75" thickBot="1" x14ac:dyDescent="0.3">
      <c r="A5" s="52">
        <v>43101</v>
      </c>
      <c r="B5" s="53">
        <v>136</v>
      </c>
      <c r="C5" s="54">
        <f t="shared" si="0"/>
        <v>2.6661438933542444E-2</v>
      </c>
      <c r="D5" s="53">
        <f t="shared" si="1"/>
        <v>674</v>
      </c>
    </row>
    <row r="6" spans="1:4" ht="15.75" thickBot="1" x14ac:dyDescent="0.3">
      <c r="A6" s="52">
        <v>43132</v>
      </c>
      <c r="B6" s="53">
        <v>124</v>
      </c>
      <c r="C6" s="54">
        <f t="shared" si="0"/>
        <v>2.430895902764164E-2</v>
      </c>
      <c r="D6" s="53">
        <f t="shared" si="1"/>
        <v>798</v>
      </c>
    </row>
    <row r="7" spans="1:4" ht="15.75" thickBot="1" x14ac:dyDescent="0.3">
      <c r="A7" s="52">
        <v>43160</v>
      </c>
      <c r="B7" s="53">
        <v>163</v>
      </c>
      <c r="C7" s="54">
        <f t="shared" si="0"/>
        <v>3.1954518721819251E-2</v>
      </c>
      <c r="D7" s="53">
        <f t="shared" si="1"/>
        <v>961</v>
      </c>
    </row>
    <row r="8" spans="1:4" ht="15.75" thickBot="1" x14ac:dyDescent="0.3">
      <c r="A8" s="52">
        <v>43191</v>
      </c>
      <c r="B8" s="53">
        <v>211</v>
      </c>
      <c r="C8" s="54">
        <f t="shared" si="0"/>
        <v>4.1364438345422465E-2</v>
      </c>
      <c r="D8" s="53">
        <f t="shared" si="1"/>
        <v>1172</v>
      </c>
    </row>
    <row r="9" spans="1:4" ht="15.75" thickBot="1" x14ac:dyDescent="0.3">
      <c r="A9" s="52">
        <v>43221</v>
      </c>
      <c r="B9" s="53">
        <v>1902</v>
      </c>
      <c r="C9" s="54">
        <f t="shared" si="0"/>
        <v>0.37286806508527742</v>
      </c>
      <c r="D9" s="53">
        <f t="shared" si="1"/>
        <v>3074</v>
      </c>
    </row>
    <row r="10" spans="1:4" ht="15.75" thickBot="1" x14ac:dyDescent="0.3">
      <c r="A10" s="52">
        <v>43252</v>
      </c>
      <c r="B10" s="53">
        <v>812</v>
      </c>
      <c r="C10" s="54">
        <f t="shared" si="0"/>
        <v>0.15918447363262106</v>
      </c>
      <c r="D10" s="53">
        <f t="shared" si="1"/>
        <v>3886</v>
      </c>
    </row>
    <row r="11" spans="1:4" ht="15.75" thickBot="1" x14ac:dyDescent="0.3">
      <c r="A11" s="52">
        <v>43282</v>
      </c>
      <c r="B11" s="53">
        <v>12</v>
      </c>
      <c r="C11" s="54">
        <f t="shared" si="0"/>
        <v>2.3524799059008038E-3</v>
      </c>
      <c r="D11" s="53">
        <f t="shared" si="1"/>
        <v>3898</v>
      </c>
    </row>
    <row r="12" spans="1:4" ht="15.75" thickBot="1" x14ac:dyDescent="0.3">
      <c r="A12" s="52">
        <v>43313</v>
      </c>
      <c r="B12" s="53">
        <v>26</v>
      </c>
      <c r="C12" s="54">
        <f t="shared" si="0"/>
        <v>5.0970397961184084E-3</v>
      </c>
      <c r="D12" s="53">
        <f t="shared" si="1"/>
        <v>3924</v>
      </c>
    </row>
    <row r="13" spans="1:4" ht="15.75" thickBot="1" x14ac:dyDescent="0.3">
      <c r="A13" s="52">
        <v>43344</v>
      </c>
      <c r="B13" s="53">
        <v>27</v>
      </c>
      <c r="C13" s="54">
        <f t="shared" si="0"/>
        <v>5.2930797882768084E-3</v>
      </c>
      <c r="D13" s="53">
        <f t="shared" si="1"/>
        <v>3951</v>
      </c>
    </row>
    <row r="14" spans="1:4" ht="15.75" thickBot="1" x14ac:dyDescent="0.3">
      <c r="A14" s="52">
        <v>43374</v>
      </c>
      <c r="B14" s="53">
        <v>39</v>
      </c>
      <c r="C14" s="54">
        <f t="shared" si="0"/>
        <v>7.6455596941776127E-3</v>
      </c>
      <c r="D14" s="53">
        <f t="shared" si="1"/>
        <v>3990</v>
      </c>
    </row>
    <row r="15" spans="1:4" ht="15.75" thickBot="1" x14ac:dyDescent="0.3">
      <c r="A15" s="52">
        <v>43405</v>
      </c>
      <c r="B15" s="53">
        <v>53</v>
      </c>
      <c r="C15" s="54">
        <f t="shared" si="0"/>
        <v>1.0390119584395216E-2</v>
      </c>
      <c r="D15" s="53">
        <f t="shared" si="1"/>
        <v>4043</v>
      </c>
    </row>
    <row r="16" spans="1:4" ht="15.75" thickBot="1" x14ac:dyDescent="0.3">
      <c r="A16" s="52">
        <v>43435</v>
      </c>
      <c r="B16" s="53">
        <v>62</v>
      </c>
      <c r="C16" s="54">
        <f t="shared" si="0"/>
        <v>1.215447951382082E-2</v>
      </c>
      <c r="D16" s="53">
        <f t="shared" si="1"/>
        <v>4105</v>
      </c>
    </row>
    <row r="17" spans="1:4" ht="15.75" thickBot="1" x14ac:dyDescent="0.3">
      <c r="A17" s="52">
        <v>43466</v>
      </c>
      <c r="B17" s="53">
        <v>55</v>
      </c>
      <c r="C17" s="54">
        <f t="shared" si="0"/>
        <v>1.0782199568712018E-2</v>
      </c>
      <c r="D17" s="53">
        <f t="shared" si="1"/>
        <v>4160</v>
      </c>
    </row>
    <row r="18" spans="1:4" ht="15.75" thickBot="1" x14ac:dyDescent="0.3">
      <c r="A18" s="52">
        <v>43497</v>
      </c>
      <c r="B18" s="53">
        <v>74</v>
      </c>
      <c r="C18" s="54">
        <f t="shared" si="0"/>
        <v>1.4506959419721624E-2</v>
      </c>
      <c r="D18" s="53">
        <f t="shared" si="1"/>
        <v>4234</v>
      </c>
    </row>
    <row r="19" spans="1:4" ht="15.75" thickBot="1" x14ac:dyDescent="0.3">
      <c r="A19" s="52">
        <v>43525</v>
      </c>
      <c r="B19" s="53">
        <v>135</v>
      </c>
      <c r="C19" s="54">
        <f t="shared" si="0"/>
        <v>2.6465398941384041E-2</v>
      </c>
      <c r="D19" s="53">
        <f t="shared" si="1"/>
        <v>4369</v>
      </c>
    </row>
    <row r="20" spans="1:4" ht="15.75" thickBot="1" x14ac:dyDescent="0.3">
      <c r="A20" s="52">
        <v>43556</v>
      </c>
      <c r="B20" s="53">
        <v>152</v>
      </c>
      <c r="C20" s="54">
        <f t="shared" si="0"/>
        <v>2.9798078808076847E-2</v>
      </c>
      <c r="D20" s="53">
        <f t="shared" si="1"/>
        <v>4521</v>
      </c>
    </row>
    <row r="21" spans="1:4" ht="15.75" thickBot="1" x14ac:dyDescent="0.3">
      <c r="A21" s="52">
        <v>43586</v>
      </c>
      <c r="B21" s="53">
        <v>185</v>
      </c>
      <c r="C21" s="54">
        <f t="shared" si="0"/>
        <v>3.626739854930406E-2</v>
      </c>
      <c r="D21" s="53">
        <f t="shared" si="1"/>
        <v>4706</v>
      </c>
    </row>
    <row r="22" spans="1:4" ht="15.75" thickBot="1" x14ac:dyDescent="0.3">
      <c r="A22" s="52">
        <v>43617</v>
      </c>
      <c r="B22" s="53">
        <v>140</v>
      </c>
      <c r="C22" s="54">
        <f t="shared" si="0"/>
        <v>2.7445598902176044E-2</v>
      </c>
      <c r="D22" s="53">
        <f t="shared" si="1"/>
        <v>4846</v>
      </c>
    </row>
    <row r="23" spans="1:4" ht="15.75" thickBot="1" x14ac:dyDescent="0.3">
      <c r="A23" s="52">
        <v>43647</v>
      </c>
      <c r="B23" s="53">
        <v>91</v>
      </c>
      <c r="C23" s="54">
        <f t="shared" si="0"/>
        <v>1.7839639286414428E-2</v>
      </c>
      <c r="D23" s="53">
        <f t="shared" si="1"/>
        <v>4937</v>
      </c>
    </row>
    <row r="24" spans="1:4" ht="15.75" thickBot="1" x14ac:dyDescent="0.3">
      <c r="A24" s="52">
        <v>43678</v>
      </c>
      <c r="B24" s="53">
        <v>51</v>
      </c>
      <c r="C24" s="54">
        <f t="shared" si="0"/>
        <v>9.998039600078416E-3</v>
      </c>
      <c r="D24" s="53">
        <f t="shared" si="1"/>
        <v>4988</v>
      </c>
    </row>
    <row r="25" spans="1:4" ht="15.75" thickBot="1" x14ac:dyDescent="0.3">
      <c r="A25" s="52">
        <v>43709</v>
      </c>
      <c r="B25" s="53">
        <v>26</v>
      </c>
      <c r="C25" s="54">
        <f t="shared" si="0"/>
        <v>5.0970397961184084E-3</v>
      </c>
      <c r="D25" s="53">
        <f t="shared" si="1"/>
        <v>5014</v>
      </c>
    </row>
    <row r="26" spans="1:4" ht="15.75" thickBot="1" x14ac:dyDescent="0.3">
      <c r="A26" s="52">
        <v>43739</v>
      </c>
      <c r="B26" s="53">
        <v>21</v>
      </c>
      <c r="C26" s="54">
        <f t="shared" si="0"/>
        <v>4.1168398353264067E-3</v>
      </c>
      <c r="D26" s="53">
        <f t="shared" si="1"/>
        <v>5035</v>
      </c>
    </row>
    <row r="27" spans="1:4" ht="15.75" thickBot="1" x14ac:dyDescent="0.3">
      <c r="A27" s="52">
        <v>43770</v>
      </c>
      <c r="B27" s="53">
        <v>12</v>
      </c>
      <c r="C27" s="54">
        <f t="shared" si="0"/>
        <v>2.3524799059008038E-3</v>
      </c>
      <c r="D27" s="53">
        <f t="shared" si="1"/>
        <v>5047</v>
      </c>
    </row>
    <row r="28" spans="1:4" ht="15.75" thickBot="1" x14ac:dyDescent="0.3">
      <c r="A28" s="52">
        <v>43800</v>
      </c>
      <c r="B28" s="53">
        <v>10</v>
      </c>
      <c r="C28" s="54">
        <f t="shared" si="0"/>
        <v>1.9603999215840029E-3</v>
      </c>
      <c r="D28" s="53">
        <f t="shared" si="1"/>
        <v>5057</v>
      </c>
    </row>
    <row r="29" spans="1:4" ht="15.75" thickBot="1" x14ac:dyDescent="0.3">
      <c r="A29" s="52">
        <v>43831</v>
      </c>
      <c r="B29" s="53">
        <v>7</v>
      </c>
      <c r="C29" s="54">
        <f t="shared" si="0"/>
        <v>1.3722799451088021E-3</v>
      </c>
      <c r="D29" s="53">
        <f t="shared" si="1"/>
        <v>5064</v>
      </c>
    </row>
    <row r="30" spans="1:4" ht="15.75" thickBot="1" x14ac:dyDescent="0.3">
      <c r="A30" s="52">
        <v>43862</v>
      </c>
      <c r="B30" s="53">
        <v>18</v>
      </c>
      <c r="C30" s="54">
        <f t="shared" si="0"/>
        <v>3.5287198588512055E-3</v>
      </c>
      <c r="D30" s="53">
        <f t="shared" si="1"/>
        <v>5082</v>
      </c>
    </row>
    <row r="31" spans="1:4" ht="15.75" thickBot="1" x14ac:dyDescent="0.3">
      <c r="A31" s="52">
        <v>43891</v>
      </c>
      <c r="B31" s="53">
        <v>1</v>
      </c>
      <c r="C31" s="54">
        <f t="shared" si="0"/>
        <v>1.9603999215840032E-4</v>
      </c>
      <c r="D31" s="53">
        <f t="shared" si="1"/>
        <v>5083</v>
      </c>
    </row>
    <row r="32" spans="1:4" ht="15.75" thickBot="1" x14ac:dyDescent="0.3">
      <c r="A32" s="52">
        <v>43922</v>
      </c>
      <c r="B32" s="53">
        <v>2</v>
      </c>
      <c r="C32" s="54">
        <f t="shared" si="0"/>
        <v>3.9207998431680063E-4</v>
      </c>
      <c r="D32" s="53">
        <f t="shared" si="1"/>
        <v>5085</v>
      </c>
    </row>
    <row r="33" spans="1:4" ht="15.75" thickBot="1" x14ac:dyDescent="0.3">
      <c r="A33" s="52">
        <v>43952</v>
      </c>
      <c r="B33" s="53">
        <v>2</v>
      </c>
      <c r="C33" s="54">
        <f t="shared" si="0"/>
        <v>3.9207998431680063E-4</v>
      </c>
      <c r="D33" s="53">
        <f t="shared" si="1"/>
        <v>5087</v>
      </c>
    </row>
    <row r="34" spans="1:4" ht="15.75" thickBot="1" x14ac:dyDescent="0.3">
      <c r="A34" s="52">
        <v>44075</v>
      </c>
      <c r="B34" s="53">
        <v>2</v>
      </c>
      <c r="C34" s="54">
        <f t="shared" si="0"/>
        <v>3.9207998431680063E-4</v>
      </c>
      <c r="D34" s="53">
        <f t="shared" si="1"/>
        <v>5089</v>
      </c>
    </row>
    <row r="35" spans="1:4" ht="15.75" thickBot="1" x14ac:dyDescent="0.3">
      <c r="A35" s="52">
        <v>44136</v>
      </c>
      <c r="B35" s="53">
        <v>6</v>
      </c>
      <c r="C35" s="54">
        <f t="shared" si="0"/>
        <v>1.1762399529504019E-3</v>
      </c>
      <c r="D35" s="53">
        <f t="shared" si="1"/>
        <v>5095</v>
      </c>
    </row>
    <row r="36" spans="1:4" ht="15.75" thickBot="1" x14ac:dyDescent="0.3">
      <c r="A36" s="52">
        <v>44166</v>
      </c>
      <c r="B36" s="53">
        <v>1</v>
      </c>
      <c r="C36" s="54">
        <f t="shared" si="0"/>
        <v>1.9603999215840032E-4</v>
      </c>
      <c r="D36" s="53">
        <f t="shared" si="1"/>
        <v>5096</v>
      </c>
    </row>
    <row r="37" spans="1:4" ht="15.75" thickBot="1" x14ac:dyDescent="0.3">
      <c r="A37" s="52">
        <v>44197</v>
      </c>
      <c r="B37" s="53">
        <v>5</v>
      </c>
      <c r="C37" s="54">
        <f t="shared" si="0"/>
        <v>9.8019996079200147E-4</v>
      </c>
      <c r="D37" s="53">
        <f t="shared" si="1"/>
        <v>5101</v>
      </c>
    </row>
    <row r="38" spans="1:4" ht="15.75" thickBot="1" x14ac:dyDescent="0.3">
      <c r="A38" s="52">
        <v>44228</v>
      </c>
      <c r="B38" s="53">
        <v>0</v>
      </c>
    </row>
    <row r="39" spans="1:4" ht="15.75" thickBot="1" x14ac:dyDescent="0.3">
      <c r="A39" s="52">
        <v>44256</v>
      </c>
      <c r="B39" s="53">
        <v>0</v>
      </c>
    </row>
    <row r="40" spans="1:4" ht="15.75" thickBot="1" x14ac:dyDescent="0.3">
      <c r="A40" s="52">
        <v>44287</v>
      </c>
      <c r="B40" s="53">
        <v>0</v>
      </c>
    </row>
    <row r="41" spans="1:4" ht="15.75" thickBot="1" x14ac:dyDescent="0.3">
      <c r="A41" s="52">
        <v>44317</v>
      </c>
      <c r="B41" s="53">
        <v>0</v>
      </c>
    </row>
    <row r="42" spans="1:4" ht="15.75" thickBot="1" x14ac:dyDescent="0.3">
      <c r="A42" s="52">
        <v>44348</v>
      </c>
      <c r="B42" s="53">
        <v>0</v>
      </c>
    </row>
    <row r="43" spans="1:4" ht="15.75" thickBot="1" x14ac:dyDescent="0.3">
      <c r="A43" s="52">
        <v>44378</v>
      </c>
      <c r="B43" s="53">
        <v>0</v>
      </c>
    </row>
    <row r="44" spans="1:4" ht="15.75" thickBot="1" x14ac:dyDescent="0.3">
      <c r="A44" s="52">
        <v>44409</v>
      </c>
      <c r="B44" s="53">
        <v>0</v>
      </c>
    </row>
    <row r="45" spans="1:4" ht="15.75" thickBot="1" x14ac:dyDescent="0.3">
      <c r="A45" s="52">
        <v>44440</v>
      </c>
      <c r="B45" s="53">
        <v>0</v>
      </c>
    </row>
    <row r="46" spans="1:4" ht="15.75" thickBot="1" x14ac:dyDescent="0.3">
      <c r="A46" s="52">
        <v>44470</v>
      </c>
      <c r="B46" s="53">
        <v>0</v>
      </c>
    </row>
    <row r="47" spans="1:4" ht="15.75" thickBot="1" x14ac:dyDescent="0.3">
      <c r="A47" s="52">
        <v>44501</v>
      </c>
      <c r="B47" s="53">
        <v>0</v>
      </c>
    </row>
    <row r="48" spans="1:4" ht="15.75" thickBot="1" x14ac:dyDescent="0.3">
      <c r="A48" s="52">
        <v>44531</v>
      </c>
      <c r="B48" s="53">
        <v>0</v>
      </c>
    </row>
    <row r="49" spans="1:2" ht="15.75" thickBot="1" x14ac:dyDescent="0.3">
      <c r="A49" s="52">
        <v>44562</v>
      </c>
      <c r="B49" s="53">
        <v>0</v>
      </c>
    </row>
    <row r="50" spans="1:2" ht="15.75" thickBot="1" x14ac:dyDescent="0.3">
      <c r="A50" s="52">
        <v>44593</v>
      </c>
      <c r="B50" s="53">
        <v>0</v>
      </c>
    </row>
    <row r="51" spans="1:2" ht="15.75" thickBot="1" x14ac:dyDescent="0.3">
      <c r="A51" s="52">
        <v>44621</v>
      </c>
      <c r="B51" s="53">
        <v>0</v>
      </c>
    </row>
    <row r="52" spans="1:2" ht="15.75" thickBot="1" x14ac:dyDescent="0.3">
      <c r="A52" s="52">
        <v>44652</v>
      </c>
      <c r="B52" s="53">
        <v>0</v>
      </c>
    </row>
    <row r="53" spans="1:2" ht="15.75" thickBot="1" x14ac:dyDescent="0.3">
      <c r="A53" s="52">
        <v>44682</v>
      </c>
      <c r="B53" s="53">
        <v>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B2:S26"/>
  <sheetViews>
    <sheetView zoomScale="105" workbookViewId="0"/>
  </sheetViews>
  <sheetFormatPr defaultRowHeight="15" x14ac:dyDescent="0.25"/>
  <cols>
    <col min="2" max="2" width="18.5703125" bestFit="1" customWidth="1"/>
    <col min="4" max="4" width="9.140625" style="28" bestFit="1" customWidth="1"/>
    <col min="5" max="10" width="9.140625" style="28" customWidth="1"/>
    <col min="11" max="11" width="9.140625" customWidth="1"/>
  </cols>
  <sheetData>
    <row r="2" spans="2:11" x14ac:dyDescent="0.25">
      <c r="B2" s="25" t="s">
        <v>9</v>
      </c>
      <c r="C2" s="26" t="s">
        <v>46</v>
      </c>
      <c r="D2" s="26" t="s">
        <v>48</v>
      </c>
      <c r="E2" s="26" t="s">
        <v>49</v>
      </c>
      <c r="F2" s="26" t="s">
        <v>53</v>
      </c>
      <c r="G2" s="26" t="s">
        <v>54</v>
      </c>
      <c r="H2" s="26" t="s">
        <v>58</v>
      </c>
      <c r="I2" s="26" t="s">
        <v>60</v>
      </c>
      <c r="J2" s="78" t="s">
        <v>61</v>
      </c>
      <c r="K2" s="26" t="s">
        <v>6</v>
      </c>
    </row>
    <row r="3" spans="2:11" x14ac:dyDescent="0.25">
      <c r="B3" s="24" t="s">
        <v>2</v>
      </c>
      <c r="C3" s="1">
        <v>8</v>
      </c>
      <c r="D3" s="1">
        <v>10</v>
      </c>
      <c r="E3" s="1">
        <v>11</v>
      </c>
      <c r="F3" s="1">
        <v>3</v>
      </c>
      <c r="G3" s="1">
        <v>5</v>
      </c>
      <c r="H3" s="1">
        <v>4</v>
      </c>
      <c r="I3" s="1">
        <v>4</v>
      </c>
      <c r="J3" s="1">
        <v>6</v>
      </c>
      <c r="K3" s="30">
        <f t="shared" ref="K3:K11" si="0">SUM(C3:J3)</f>
        <v>51</v>
      </c>
    </row>
    <row r="4" spans="2:11" s="28" customFormat="1" x14ac:dyDescent="0.25">
      <c r="B4" s="24" t="s">
        <v>4</v>
      </c>
      <c r="C4" s="1">
        <v>0</v>
      </c>
      <c r="D4" s="1">
        <v>1</v>
      </c>
      <c r="E4" s="1">
        <v>0</v>
      </c>
      <c r="F4" s="1">
        <v>0</v>
      </c>
      <c r="G4" s="1">
        <v>0</v>
      </c>
      <c r="H4" s="1">
        <v>0</v>
      </c>
      <c r="I4" s="1">
        <v>1</v>
      </c>
      <c r="J4" s="1">
        <v>2</v>
      </c>
      <c r="K4" s="30">
        <f t="shared" si="0"/>
        <v>4</v>
      </c>
    </row>
    <row r="5" spans="2:11" s="28" customFormat="1" x14ac:dyDescent="0.25">
      <c r="B5" s="24" t="s">
        <v>3</v>
      </c>
      <c r="C5" s="1">
        <v>1</v>
      </c>
      <c r="D5" s="1">
        <v>0</v>
      </c>
      <c r="E5" s="1">
        <v>0</v>
      </c>
      <c r="F5" s="1">
        <v>0</v>
      </c>
      <c r="G5" s="1">
        <v>1</v>
      </c>
      <c r="H5" s="1">
        <v>1</v>
      </c>
      <c r="I5" s="1">
        <v>0</v>
      </c>
      <c r="J5" s="1">
        <v>1</v>
      </c>
      <c r="K5" s="30">
        <f t="shared" si="0"/>
        <v>4</v>
      </c>
    </row>
    <row r="6" spans="2:11" x14ac:dyDescent="0.25">
      <c r="B6" s="24" t="s">
        <v>32</v>
      </c>
      <c r="C6" s="1">
        <v>0</v>
      </c>
      <c r="D6" s="1">
        <v>0</v>
      </c>
      <c r="E6" s="1">
        <v>0</v>
      </c>
      <c r="F6" s="1">
        <v>0</v>
      </c>
      <c r="G6" s="1">
        <v>1</v>
      </c>
      <c r="H6" s="1">
        <v>0</v>
      </c>
      <c r="I6" s="1">
        <v>0</v>
      </c>
      <c r="J6" s="1">
        <v>0</v>
      </c>
      <c r="K6" s="30">
        <f t="shared" si="0"/>
        <v>1</v>
      </c>
    </row>
    <row r="7" spans="2:11" x14ac:dyDescent="0.25">
      <c r="B7" s="24" t="s">
        <v>1</v>
      </c>
      <c r="C7" s="1">
        <v>0</v>
      </c>
      <c r="D7" s="1">
        <v>1</v>
      </c>
      <c r="E7" s="1">
        <v>0</v>
      </c>
      <c r="F7" s="1">
        <v>0</v>
      </c>
      <c r="G7" s="1">
        <v>0</v>
      </c>
      <c r="H7" s="1">
        <v>1</v>
      </c>
      <c r="I7" s="1">
        <v>0</v>
      </c>
      <c r="J7" s="1">
        <v>0</v>
      </c>
      <c r="K7" s="30">
        <f t="shared" si="0"/>
        <v>2</v>
      </c>
    </row>
    <row r="8" spans="2:11" s="28" customFormat="1" x14ac:dyDescent="0.25">
      <c r="B8" s="24" t="s">
        <v>28</v>
      </c>
      <c r="C8" s="1">
        <v>0</v>
      </c>
      <c r="D8" s="1">
        <v>0</v>
      </c>
      <c r="E8" s="1">
        <v>0</v>
      </c>
      <c r="F8" s="1">
        <v>0</v>
      </c>
      <c r="G8" s="1">
        <v>0</v>
      </c>
      <c r="H8" s="1">
        <v>0</v>
      </c>
      <c r="I8" s="1">
        <v>0</v>
      </c>
      <c r="J8" s="1">
        <v>0</v>
      </c>
      <c r="K8" s="30">
        <f t="shared" si="0"/>
        <v>0</v>
      </c>
    </row>
    <row r="9" spans="2:11" x14ac:dyDescent="0.25">
      <c r="B9" s="24" t="s">
        <v>0</v>
      </c>
      <c r="C9" s="1">
        <v>0</v>
      </c>
      <c r="D9" s="1">
        <v>0</v>
      </c>
      <c r="E9" s="1">
        <v>0</v>
      </c>
      <c r="F9" s="1">
        <v>1</v>
      </c>
      <c r="G9" s="1">
        <v>0</v>
      </c>
      <c r="H9" s="1">
        <v>0</v>
      </c>
      <c r="I9" s="1">
        <v>0</v>
      </c>
      <c r="J9" s="1">
        <v>0</v>
      </c>
      <c r="K9" s="30">
        <f t="shared" si="0"/>
        <v>1</v>
      </c>
    </row>
    <row r="10" spans="2:11" s="28" customFormat="1" x14ac:dyDescent="0.25">
      <c r="B10" s="32" t="s">
        <v>42</v>
      </c>
      <c r="C10" s="1">
        <v>0</v>
      </c>
      <c r="D10" s="1">
        <v>0</v>
      </c>
      <c r="E10" s="1">
        <v>0</v>
      </c>
      <c r="F10" s="1">
        <v>0</v>
      </c>
      <c r="G10" s="1">
        <v>0</v>
      </c>
      <c r="H10" s="1">
        <v>1</v>
      </c>
      <c r="I10" s="1">
        <v>0</v>
      </c>
      <c r="J10" s="1">
        <v>2</v>
      </c>
      <c r="K10" s="30">
        <f t="shared" si="0"/>
        <v>3</v>
      </c>
    </row>
    <row r="11" spans="2:11" s="28" customFormat="1" x14ac:dyDescent="0.25">
      <c r="B11" s="32" t="s">
        <v>45</v>
      </c>
      <c r="C11" s="1">
        <v>1</v>
      </c>
      <c r="D11" s="1">
        <v>0</v>
      </c>
      <c r="E11" s="1">
        <v>0</v>
      </c>
      <c r="F11" s="1">
        <v>0</v>
      </c>
      <c r="G11" s="1">
        <v>5</v>
      </c>
      <c r="H11" s="1">
        <v>0</v>
      </c>
      <c r="I11" s="1">
        <v>0</v>
      </c>
      <c r="J11" s="1">
        <v>1</v>
      </c>
      <c r="K11" s="30">
        <f t="shared" si="0"/>
        <v>7</v>
      </c>
    </row>
    <row r="12" spans="2:11" x14ac:dyDescent="0.25">
      <c r="B12" s="27" t="s">
        <v>8</v>
      </c>
      <c r="C12" s="2">
        <f t="shared" ref="C12:K12" si="1">SUM(C3:C11)</f>
        <v>10</v>
      </c>
      <c r="D12" s="2">
        <f t="shared" si="1"/>
        <v>12</v>
      </c>
      <c r="E12" s="2">
        <f t="shared" si="1"/>
        <v>11</v>
      </c>
      <c r="F12" s="2">
        <f t="shared" si="1"/>
        <v>4</v>
      </c>
      <c r="G12" s="2">
        <f t="shared" si="1"/>
        <v>12</v>
      </c>
      <c r="H12" s="2">
        <f t="shared" si="1"/>
        <v>7</v>
      </c>
      <c r="I12" s="2">
        <f t="shared" si="1"/>
        <v>5</v>
      </c>
      <c r="J12" s="2">
        <f t="shared" si="1"/>
        <v>12</v>
      </c>
      <c r="K12" s="2">
        <f t="shared" si="1"/>
        <v>73</v>
      </c>
    </row>
    <row r="13" spans="2:11" s="28" customFormat="1" x14ac:dyDescent="0.25">
      <c r="B13" s="63" t="s">
        <v>55</v>
      </c>
    </row>
    <row r="15" spans="2:11" x14ac:dyDescent="0.25">
      <c r="B15" s="25" t="s">
        <v>9</v>
      </c>
      <c r="C15" s="26" t="s">
        <v>46</v>
      </c>
      <c r="D15" s="26" t="s">
        <v>48</v>
      </c>
      <c r="E15" s="26" t="s">
        <v>49</v>
      </c>
      <c r="F15" s="26" t="s">
        <v>53</v>
      </c>
      <c r="G15" s="26" t="s">
        <v>54</v>
      </c>
      <c r="H15" s="26" t="s">
        <v>58</v>
      </c>
      <c r="I15" s="26" t="s">
        <v>60</v>
      </c>
      <c r="J15" s="78" t="s">
        <v>61</v>
      </c>
      <c r="K15" s="26" t="s">
        <v>6</v>
      </c>
    </row>
    <row r="16" spans="2:11" s="28" customFormat="1" x14ac:dyDescent="0.25">
      <c r="B16" s="24" t="s">
        <v>28</v>
      </c>
      <c r="C16" s="1">
        <v>0</v>
      </c>
      <c r="D16" s="1">
        <v>0</v>
      </c>
      <c r="E16" s="1">
        <v>0</v>
      </c>
      <c r="F16" s="1">
        <v>0</v>
      </c>
      <c r="G16" s="1">
        <v>1</v>
      </c>
      <c r="H16" s="1">
        <v>0</v>
      </c>
      <c r="I16" s="1">
        <v>1</v>
      </c>
      <c r="J16" s="1">
        <v>2</v>
      </c>
      <c r="K16" s="30">
        <f>SUM(C16:J16)</f>
        <v>4</v>
      </c>
    </row>
    <row r="17" spans="2:19" s="28" customFormat="1" x14ac:dyDescent="0.25">
      <c r="B17" s="32" t="s">
        <v>4</v>
      </c>
      <c r="C17" s="1">
        <v>0</v>
      </c>
      <c r="D17" s="1">
        <v>0</v>
      </c>
      <c r="E17" s="1">
        <v>0</v>
      </c>
      <c r="F17" s="1">
        <v>0</v>
      </c>
      <c r="G17" s="1">
        <v>0</v>
      </c>
      <c r="H17" s="1">
        <v>0</v>
      </c>
      <c r="I17" s="1">
        <v>0</v>
      </c>
      <c r="J17" s="1">
        <v>0</v>
      </c>
      <c r="K17" s="30">
        <f>SUM(C17:J17)</f>
        <v>0</v>
      </c>
    </row>
    <row r="18" spans="2:19" x14ac:dyDescent="0.25">
      <c r="B18" s="32" t="s">
        <v>3</v>
      </c>
      <c r="C18" s="1">
        <v>0</v>
      </c>
      <c r="D18" s="1">
        <v>0</v>
      </c>
      <c r="E18" s="1">
        <v>0</v>
      </c>
      <c r="F18" s="1">
        <v>0</v>
      </c>
      <c r="G18" s="1">
        <v>0</v>
      </c>
      <c r="H18" s="1">
        <v>0</v>
      </c>
      <c r="I18" s="1">
        <v>0</v>
      </c>
      <c r="J18" s="1">
        <v>0</v>
      </c>
      <c r="K18" s="30">
        <f>SUM(C18:J18)</f>
        <v>0</v>
      </c>
    </row>
    <row r="19" spans="2:19" x14ac:dyDescent="0.25">
      <c r="B19" s="32" t="s">
        <v>1</v>
      </c>
      <c r="C19" s="1">
        <v>0</v>
      </c>
      <c r="D19" s="1">
        <v>0</v>
      </c>
      <c r="E19" s="1">
        <v>0</v>
      </c>
      <c r="F19" s="1">
        <v>0</v>
      </c>
      <c r="G19" s="1">
        <v>0</v>
      </c>
      <c r="H19" s="1">
        <v>0</v>
      </c>
      <c r="I19" s="1">
        <v>0</v>
      </c>
      <c r="J19" s="1">
        <v>0</v>
      </c>
      <c r="K19" s="30">
        <f>SUM(C19:J19)</f>
        <v>0</v>
      </c>
    </row>
    <row r="20" spans="2:19" x14ac:dyDescent="0.25">
      <c r="B20" s="27" t="s">
        <v>7</v>
      </c>
      <c r="C20" s="2">
        <f t="shared" ref="C20:D20" si="2">SUM(C16:C19)</f>
        <v>0</v>
      </c>
      <c r="D20" s="2">
        <f t="shared" si="2"/>
        <v>0</v>
      </c>
      <c r="E20" s="2">
        <f t="shared" ref="E20:J20" si="3">SUM(E16:E19)</f>
        <v>0</v>
      </c>
      <c r="F20" s="2">
        <f t="shared" si="3"/>
        <v>0</v>
      </c>
      <c r="G20" s="2">
        <f t="shared" si="3"/>
        <v>1</v>
      </c>
      <c r="H20" s="2">
        <f t="shared" si="3"/>
        <v>0</v>
      </c>
      <c r="I20" s="2">
        <f t="shared" si="3"/>
        <v>1</v>
      </c>
      <c r="J20" s="2">
        <f t="shared" si="3"/>
        <v>2</v>
      </c>
      <c r="K20" s="2">
        <f>SUM(K16:K19)</f>
        <v>4</v>
      </c>
    </row>
    <row r="21" spans="2:19" x14ac:dyDescent="0.25">
      <c r="B21" s="63" t="s">
        <v>55</v>
      </c>
    </row>
    <row r="23" spans="2:19" x14ac:dyDescent="0.25">
      <c r="B23" s="25" t="s">
        <v>9</v>
      </c>
      <c r="C23" s="26" t="s">
        <v>46</v>
      </c>
      <c r="D23" s="26" t="s">
        <v>48</v>
      </c>
      <c r="E23" s="26" t="s">
        <v>49</v>
      </c>
      <c r="F23" s="26" t="s">
        <v>53</v>
      </c>
      <c r="G23" s="26" t="s">
        <v>54</v>
      </c>
      <c r="H23" s="26" t="s">
        <v>58</v>
      </c>
      <c r="I23" s="26" t="s">
        <v>60</v>
      </c>
      <c r="J23" s="78" t="s">
        <v>61</v>
      </c>
      <c r="K23" s="26" t="s">
        <v>6</v>
      </c>
    </row>
    <row r="24" spans="2:19" x14ac:dyDescent="0.25">
      <c r="B24" s="27" t="s">
        <v>41</v>
      </c>
      <c r="C24" s="2">
        <f t="shared" ref="C24:K24" si="4">+C12+C20</f>
        <v>10</v>
      </c>
      <c r="D24" s="2">
        <f t="shared" si="4"/>
        <v>12</v>
      </c>
      <c r="E24" s="2">
        <f t="shared" si="4"/>
        <v>11</v>
      </c>
      <c r="F24" s="2">
        <f t="shared" si="4"/>
        <v>4</v>
      </c>
      <c r="G24" s="2">
        <f t="shared" si="4"/>
        <v>13</v>
      </c>
      <c r="H24" s="2">
        <f t="shared" si="4"/>
        <v>7</v>
      </c>
      <c r="I24" s="2">
        <f t="shared" si="4"/>
        <v>6</v>
      </c>
      <c r="J24" s="2">
        <f t="shared" si="4"/>
        <v>14</v>
      </c>
      <c r="K24" s="2">
        <f t="shared" si="4"/>
        <v>77</v>
      </c>
    </row>
    <row r="25" spans="2:19" ht="48.6" customHeight="1" x14ac:dyDescent="0.25">
      <c r="B25" s="80" t="s">
        <v>66</v>
      </c>
      <c r="C25" s="80"/>
      <c r="D25" s="80"/>
      <c r="E25" s="80"/>
      <c r="F25" s="80"/>
      <c r="G25" s="80"/>
      <c r="H25" s="80"/>
      <c r="I25" s="80"/>
      <c r="J25" s="80"/>
      <c r="K25" s="80"/>
      <c r="L25" s="64"/>
      <c r="M25" s="64"/>
      <c r="N25" s="64"/>
      <c r="O25" s="64"/>
      <c r="P25" s="64"/>
      <c r="Q25" s="64"/>
      <c r="R25" s="64"/>
      <c r="S25" s="64"/>
    </row>
    <row r="26" spans="2:19" x14ac:dyDescent="0.25">
      <c r="B26" s="68" t="s">
        <v>55</v>
      </c>
      <c r="C26" s="28"/>
      <c r="K26" s="28"/>
      <c r="L26" s="28"/>
      <c r="M26" s="28"/>
      <c r="N26" s="28"/>
      <c r="O26" s="28"/>
      <c r="P26" s="28"/>
      <c r="Q26" s="28"/>
      <c r="R26" s="28"/>
      <c r="S26" s="28"/>
    </row>
  </sheetData>
  <sortState xmlns:xlrd2="http://schemas.microsoft.com/office/spreadsheetml/2017/richdata2" ref="B16:K19">
    <sortCondition descending="1" ref="K16:K19"/>
    <sortCondition ref="B16:B19"/>
  </sortState>
  <mergeCells count="1">
    <mergeCell ref="B25:K25"/>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B1:K8"/>
  <sheetViews>
    <sheetView workbookViewId="0">
      <selection activeCell="B7" sqref="B7:J7"/>
    </sheetView>
  </sheetViews>
  <sheetFormatPr defaultRowHeight="15" x14ac:dyDescent="0.25"/>
  <cols>
    <col min="2" max="2" width="12.42578125" customWidth="1"/>
    <col min="3" max="3" width="9" bestFit="1" customWidth="1"/>
    <col min="4" max="4" width="9.5703125" style="28" bestFit="1" customWidth="1"/>
    <col min="5" max="5" width="9.28515625" style="28" bestFit="1" customWidth="1"/>
    <col min="6" max="6" width="8.85546875" style="28" bestFit="1" customWidth="1"/>
    <col min="7" max="7" width="9.28515625" style="28" bestFit="1" customWidth="1"/>
    <col min="8" max="8" width="9.28515625" style="28" customWidth="1"/>
  </cols>
  <sheetData>
    <row r="1" spans="2:11" ht="15.75" thickBot="1" x14ac:dyDescent="0.3"/>
    <row r="2" spans="2:11" x14ac:dyDescent="0.25">
      <c r="B2" s="9" t="s">
        <v>10</v>
      </c>
      <c r="C2" s="3" t="s">
        <v>46</v>
      </c>
      <c r="D2" s="3" t="s">
        <v>48</v>
      </c>
      <c r="E2" s="3" t="s">
        <v>49</v>
      </c>
      <c r="F2" s="3" t="s">
        <v>53</v>
      </c>
      <c r="G2" s="3" t="s">
        <v>54</v>
      </c>
      <c r="H2" s="3" t="s">
        <v>58</v>
      </c>
      <c r="I2" s="3" t="s">
        <v>60</v>
      </c>
      <c r="J2" s="77" t="s">
        <v>61</v>
      </c>
      <c r="K2" s="33" t="s">
        <v>6</v>
      </c>
    </row>
    <row r="3" spans="2:11" x14ac:dyDescent="0.25">
      <c r="B3" s="20" t="s">
        <v>18</v>
      </c>
      <c r="C3" s="1">
        <v>6</v>
      </c>
      <c r="D3" s="55">
        <v>9</v>
      </c>
      <c r="E3" s="55">
        <v>8</v>
      </c>
      <c r="F3" s="55">
        <v>5</v>
      </c>
      <c r="G3" s="55">
        <v>7</v>
      </c>
      <c r="H3" s="55">
        <v>4</v>
      </c>
      <c r="I3" s="55">
        <v>5</v>
      </c>
      <c r="J3" s="55">
        <v>5</v>
      </c>
      <c r="K3" s="35">
        <f>SUM(C3:J3)</f>
        <v>49</v>
      </c>
    </row>
    <row r="4" spans="2:11" x14ac:dyDescent="0.25">
      <c r="B4" s="20" t="s">
        <v>19</v>
      </c>
      <c r="C4" s="1">
        <v>3</v>
      </c>
      <c r="D4" s="55">
        <v>3</v>
      </c>
      <c r="E4" s="55">
        <v>4</v>
      </c>
      <c r="F4" s="55">
        <v>0</v>
      </c>
      <c r="G4" s="55">
        <v>7</v>
      </c>
      <c r="H4" s="55">
        <v>2</v>
      </c>
      <c r="I4" s="55">
        <v>0</v>
      </c>
      <c r="J4" s="55">
        <v>6</v>
      </c>
      <c r="K4" s="35">
        <f>SUM(C4:J4)</f>
        <v>25</v>
      </c>
    </row>
    <row r="5" spans="2:11" x14ac:dyDescent="0.25">
      <c r="B5" s="20" t="s">
        <v>20</v>
      </c>
      <c r="C5" s="1">
        <v>4</v>
      </c>
      <c r="D5" s="55">
        <v>2</v>
      </c>
      <c r="E5" s="55">
        <v>1</v>
      </c>
      <c r="F5" s="55">
        <v>0</v>
      </c>
      <c r="G5" s="55">
        <v>5</v>
      </c>
      <c r="H5" s="55">
        <v>1</v>
      </c>
      <c r="I5" s="55">
        <v>2</v>
      </c>
      <c r="J5" s="55">
        <v>5</v>
      </c>
      <c r="K5" s="35">
        <f>SUM(C5:J5)</f>
        <v>20</v>
      </c>
    </row>
    <row r="6" spans="2:11" ht="15.75" thickBot="1" x14ac:dyDescent="0.3">
      <c r="B6" s="6" t="s">
        <v>5</v>
      </c>
      <c r="C6" s="7">
        <f t="shared" ref="C6:H6" si="0">SUM(C3:C5)</f>
        <v>13</v>
      </c>
      <c r="D6" s="7">
        <f t="shared" si="0"/>
        <v>14</v>
      </c>
      <c r="E6" s="7">
        <f t="shared" si="0"/>
        <v>13</v>
      </c>
      <c r="F6" s="7">
        <f t="shared" si="0"/>
        <v>5</v>
      </c>
      <c r="G6" s="7">
        <f t="shared" si="0"/>
        <v>19</v>
      </c>
      <c r="H6" s="7">
        <f t="shared" si="0"/>
        <v>7</v>
      </c>
      <c r="I6" s="7">
        <f t="shared" ref="I6:J6" si="1">SUM(I3:I5)</f>
        <v>7</v>
      </c>
      <c r="J6" s="7">
        <f t="shared" si="1"/>
        <v>16</v>
      </c>
      <c r="K6" s="36">
        <f>SUM(C6:J6)</f>
        <v>94</v>
      </c>
    </row>
    <row r="7" spans="2:11" s="23" customFormat="1" ht="69" customHeight="1" x14ac:dyDescent="0.25">
      <c r="B7" s="81" t="s">
        <v>67</v>
      </c>
      <c r="C7" s="81"/>
      <c r="D7" s="81"/>
      <c r="E7" s="81"/>
      <c r="F7" s="81"/>
      <c r="G7" s="81"/>
      <c r="H7" s="81"/>
      <c r="I7" s="81"/>
      <c r="J7" s="81"/>
    </row>
    <row r="8" spans="2:11" x14ac:dyDescent="0.25">
      <c r="B8" s="68" t="s">
        <v>55</v>
      </c>
    </row>
  </sheetData>
  <mergeCells count="1">
    <mergeCell ref="B7:J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A1E24-85CC-42F3-B96C-443F83EE8B1E}">
  <sheetPr>
    <tabColor rgb="FF00B050"/>
  </sheetPr>
  <dimension ref="B2:L17"/>
  <sheetViews>
    <sheetView zoomScale="90" zoomScaleNormal="90" workbookViewId="0">
      <selection activeCell="B16" sqref="B16:K16"/>
    </sheetView>
  </sheetViews>
  <sheetFormatPr defaultColWidth="8.7109375" defaultRowHeight="15" x14ac:dyDescent="0.25"/>
  <cols>
    <col min="1" max="1" width="8.7109375" style="28"/>
    <col min="2" max="2" width="11.85546875" style="28" bestFit="1" customWidth="1"/>
    <col min="3" max="3" width="9.5703125" style="28" bestFit="1" customWidth="1"/>
    <col min="4" max="4" width="10" style="28" bestFit="1" customWidth="1"/>
    <col min="5" max="5" width="9.7109375" style="28" bestFit="1" customWidth="1"/>
    <col min="6" max="6" width="9.140625" style="28" bestFit="1" customWidth="1"/>
    <col min="7" max="7" width="9.7109375" style="28" bestFit="1" customWidth="1"/>
    <col min="8" max="10" width="9.7109375" style="28" customWidth="1"/>
    <col min="11" max="12" width="8.7109375" style="28"/>
    <col min="13" max="13" width="8.7109375" style="28" customWidth="1"/>
    <col min="14" max="22" width="8.7109375" style="28"/>
    <col min="23" max="23" width="38.42578125" style="28" customWidth="1"/>
    <col min="24" max="16384" width="8.7109375" style="28"/>
  </cols>
  <sheetData>
    <row r="2" spans="2:12" ht="15.75" thickBot="1" x14ac:dyDescent="0.3"/>
    <row r="3" spans="2:12" x14ac:dyDescent="0.25">
      <c r="B3" s="22" t="s">
        <v>44</v>
      </c>
      <c r="C3" s="3" t="s">
        <v>46</v>
      </c>
      <c r="D3" s="3" t="s">
        <v>48</v>
      </c>
      <c r="E3" s="3" t="s">
        <v>49</v>
      </c>
      <c r="F3" s="3" t="s">
        <v>53</v>
      </c>
      <c r="G3" s="3" t="s">
        <v>54</v>
      </c>
      <c r="H3" s="3" t="s">
        <v>58</v>
      </c>
      <c r="I3" s="3" t="s">
        <v>60</v>
      </c>
      <c r="J3" s="77" t="s">
        <v>61</v>
      </c>
      <c r="K3" s="4" t="s">
        <v>6</v>
      </c>
    </row>
    <row r="4" spans="2:12" x14ac:dyDescent="0.25">
      <c r="B4" s="29" t="s">
        <v>62</v>
      </c>
      <c r="C4" s="60">
        <v>0</v>
      </c>
      <c r="D4" s="60">
        <v>0</v>
      </c>
      <c r="E4" s="60">
        <v>0</v>
      </c>
      <c r="F4" s="60">
        <v>0</v>
      </c>
      <c r="G4" s="60">
        <v>0</v>
      </c>
      <c r="H4" s="60">
        <v>0</v>
      </c>
      <c r="I4" s="56">
        <v>1</v>
      </c>
      <c r="J4" s="56">
        <v>0</v>
      </c>
      <c r="K4" s="31">
        <f>SUM(C4:J4)</f>
        <v>1</v>
      </c>
    </row>
    <row r="5" spans="2:12" x14ac:dyDescent="0.25">
      <c r="B5" s="29" t="s">
        <v>47</v>
      </c>
      <c r="C5" s="30">
        <v>1</v>
      </c>
      <c r="D5" s="56">
        <v>0</v>
      </c>
      <c r="E5" s="56">
        <v>0</v>
      </c>
      <c r="F5" s="56">
        <v>0</v>
      </c>
      <c r="G5" s="56">
        <v>4</v>
      </c>
      <c r="H5" s="56">
        <v>0</v>
      </c>
      <c r="I5" s="56">
        <v>0</v>
      </c>
      <c r="J5" s="56">
        <v>2</v>
      </c>
      <c r="K5" s="31">
        <f t="shared" ref="K5:K14" si="0">SUM(C5:J5)</f>
        <v>7</v>
      </c>
    </row>
    <row r="6" spans="2:12" x14ac:dyDescent="0.25">
      <c r="B6" s="29" t="s">
        <v>37</v>
      </c>
      <c r="C6" s="30">
        <v>3</v>
      </c>
      <c r="D6" s="56">
        <v>2</v>
      </c>
      <c r="E6" s="56">
        <v>3</v>
      </c>
      <c r="F6" s="56">
        <v>0</v>
      </c>
      <c r="G6" s="56">
        <v>1</v>
      </c>
      <c r="H6" s="56">
        <v>2</v>
      </c>
      <c r="I6" s="56">
        <v>0</v>
      </c>
      <c r="J6" s="56">
        <v>4</v>
      </c>
      <c r="K6" s="31">
        <f t="shared" si="0"/>
        <v>15</v>
      </c>
    </row>
    <row r="7" spans="2:12" x14ac:dyDescent="0.25">
      <c r="B7" s="29" t="s">
        <v>59</v>
      </c>
      <c r="C7" s="30">
        <v>0</v>
      </c>
      <c r="D7" s="56">
        <v>0</v>
      </c>
      <c r="E7" s="56">
        <v>0</v>
      </c>
      <c r="F7" s="56">
        <v>0</v>
      </c>
      <c r="G7" s="56">
        <v>0</v>
      </c>
      <c r="H7" s="56">
        <v>1</v>
      </c>
      <c r="I7" s="56">
        <v>0</v>
      </c>
      <c r="J7" s="56">
        <v>0</v>
      </c>
      <c r="K7" s="31">
        <f t="shared" si="0"/>
        <v>1</v>
      </c>
    </row>
    <row r="8" spans="2:12" x14ac:dyDescent="0.25">
      <c r="B8" s="29" t="s">
        <v>38</v>
      </c>
      <c r="C8" s="30">
        <v>1</v>
      </c>
      <c r="D8" s="56">
        <v>4</v>
      </c>
      <c r="E8" s="56">
        <v>2</v>
      </c>
      <c r="F8" s="56">
        <v>0</v>
      </c>
      <c r="G8" s="56">
        <v>1</v>
      </c>
      <c r="H8" s="56">
        <v>0</v>
      </c>
      <c r="I8" s="56">
        <v>0</v>
      </c>
      <c r="J8" s="56">
        <v>0</v>
      </c>
      <c r="K8" s="31">
        <f t="shared" si="0"/>
        <v>8</v>
      </c>
    </row>
    <row r="9" spans="2:12" x14ac:dyDescent="0.25">
      <c r="B9" s="29" t="s">
        <v>39</v>
      </c>
      <c r="C9" s="30">
        <v>3</v>
      </c>
      <c r="D9" s="56">
        <v>5</v>
      </c>
      <c r="E9" s="56">
        <v>4</v>
      </c>
      <c r="F9" s="56">
        <v>3</v>
      </c>
      <c r="G9" s="56">
        <v>3</v>
      </c>
      <c r="H9" s="56">
        <v>1</v>
      </c>
      <c r="I9" s="56">
        <v>2</v>
      </c>
      <c r="J9" s="56">
        <v>3</v>
      </c>
      <c r="K9" s="31">
        <f t="shared" si="0"/>
        <v>24</v>
      </c>
    </row>
    <row r="10" spans="2:12" x14ac:dyDescent="0.25">
      <c r="B10" s="29" t="s">
        <v>40</v>
      </c>
      <c r="C10" s="30">
        <v>3</v>
      </c>
      <c r="D10" s="56">
        <v>3</v>
      </c>
      <c r="E10" s="56">
        <v>0</v>
      </c>
      <c r="F10" s="56">
        <v>0</v>
      </c>
      <c r="G10" s="56">
        <v>2</v>
      </c>
      <c r="H10" s="56">
        <v>1</v>
      </c>
      <c r="I10" s="56">
        <v>2</v>
      </c>
      <c r="J10" s="56">
        <v>5</v>
      </c>
      <c r="K10" s="31">
        <f t="shared" si="0"/>
        <v>16</v>
      </c>
    </row>
    <row r="11" spans="2:12" x14ac:dyDescent="0.25">
      <c r="B11" s="29" t="s">
        <v>43</v>
      </c>
      <c r="C11" s="30">
        <v>1</v>
      </c>
      <c r="D11" s="56">
        <v>0</v>
      </c>
      <c r="E11" s="56">
        <v>2</v>
      </c>
      <c r="F11" s="56">
        <v>0</v>
      </c>
      <c r="G11" s="56">
        <v>0</v>
      </c>
      <c r="H11" s="56">
        <v>1</v>
      </c>
      <c r="I11" s="56">
        <v>1</v>
      </c>
      <c r="J11" s="56">
        <v>0</v>
      </c>
      <c r="K11" s="31">
        <f t="shared" si="0"/>
        <v>5</v>
      </c>
    </row>
    <row r="12" spans="2:12" x14ac:dyDescent="0.25">
      <c r="B12" s="29" t="s">
        <v>50</v>
      </c>
      <c r="C12" s="30">
        <v>1</v>
      </c>
      <c r="D12" s="56">
        <v>0</v>
      </c>
      <c r="E12" s="56">
        <v>0</v>
      </c>
      <c r="F12" s="56">
        <v>0</v>
      </c>
      <c r="G12" s="56">
        <v>1</v>
      </c>
      <c r="H12" s="56">
        <v>0</v>
      </c>
      <c r="I12" s="56">
        <v>0</v>
      </c>
      <c r="J12" s="56">
        <v>0</v>
      </c>
      <c r="K12" s="31">
        <f t="shared" si="0"/>
        <v>2</v>
      </c>
    </row>
    <row r="13" spans="2:12" x14ac:dyDescent="0.25">
      <c r="B13" s="59" t="s">
        <v>52</v>
      </c>
      <c r="C13" s="60">
        <v>0</v>
      </c>
      <c r="D13" s="61">
        <v>0</v>
      </c>
      <c r="E13" s="61">
        <v>2</v>
      </c>
      <c r="F13" s="61">
        <v>2</v>
      </c>
      <c r="G13" s="56">
        <v>5</v>
      </c>
      <c r="H13" s="56">
        <v>1</v>
      </c>
      <c r="I13" s="56">
        <v>1</v>
      </c>
      <c r="J13" s="56">
        <v>2</v>
      </c>
      <c r="K13" s="31">
        <f t="shared" si="0"/>
        <v>13</v>
      </c>
    </row>
    <row r="14" spans="2:12" x14ac:dyDescent="0.25">
      <c r="B14" s="59" t="s">
        <v>57</v>
      </c>
      <c r="C14" s="60">
        <v>0</v>
      </c>
      <c r="D14" s="61">
        <v>0</v>
      </c>
      <c r="E14" s="61">
        <v>0</v>
      </c>
      <c r="F14" s="61">
        <v>0</v>
      </c>
      <c r="G14" s="61">
        <v>2</v>
      </c>
      <c r="H14" s="61">
        <v>0</v>
      </c>
      <c r="I14" s="61">
        <v>0</v>
      </c>
      <c r="J14" s="61">
        <v>0</v>
      </c>
      <c r="K14" s="31">
        <f t="shared" si="0"/>
        <v>2</v>
      </c>
    </row>
    <row r="15" spans="2:12" ht="15.75" thickBot="1" x14ac:dyDescent="0.3">
      <c r="B15" s="6" t="s">
        <v>6</v>
      </c>
      <c r="C15" s="7">
        <f>SUM(C4:C14)</f>
        <v>13</v>
      </c>
      <c r="D15" s="7">
        <f>SUM(D4:D14)</f>
        <v>14</v>
      </c>
      <c r="E15" s="7">
        <f t="shared" ref="E15:K15" si="1">SUM(E4:E14)</f>
        <v>13</v>
      </c>
      <c r="F15" s="7">
        <f t="shared" si="1"/>
        <v>5</v>
      </c>
      <c r="G15" s="7">
        <f t="shared" si="1"/>
        <v>19</v>
      </c>
      <c r="H15" s="7">
        <f t="shared" si="1"/>
        <v>7</v>
      </c>
      <c r="I15" s="7">
        <f t="shared" si="1"/>
        <v>7</v>
      </c>
      <c r="J15" s="7">
        <f t="shared" si="1"/>
        <v>16</v>
      </c>
      <c r="K15" s="7">
        <f t="shared" si="1"/>
        <v>94</v>
      </c>
    </row>
    <row r="16" spans="2:12" s="23" customFormat="1" ht="30" customHeight="1" x14ac:dyDescent="0.25">
      <c r="B16" s="81" t="s">
        <v>68</v>
      </c>
      <c r="C16" s="81"/>
      <c r="D16" s="81"/>
      <c r="E16" s="81"/>
      <c r="F16" s="81"/>
      <c r="G16" s="81"/>
      <c r="H16" s="81"/>
      <c r="I16" s="81"/>
      <c r="J16" s="81"/>
      <c r="K16" s="81"/>
      <c r="L16" s="66"/>
    </row>
    <row r="17" spans="2:12" x14ac:dyDescent="0.25">
      <c r="B17" s="73" t="s">
        <v>55</v>
      </c>
      <c r="L17" s="12"/>
    </row>
  </sheetData>
  <mergeCells count="1">
    <mergeCell ref="B16:K16"/>
  </mergeCells>
  <phoneticPr fontId="5"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L13"/>
  <sheetViews>
    <sheetView zoomScale="90" zoomScaleNormal="90" workbookViewId="0">
      <selection activeCell="B12" sqref="B12:K12"/>
    </sheetView>
  </sheetViews>
  <sheetFormatPr defaultRowHeight="15" x14ac:dyDescent="0.25"/>
  <cols>
    <col min="2" max="2" width="26.42578125" customWidth="1"/>
    <col min="3" max="3" width="9.5703125" bestFit="1" customWidth="1"/>
    <col min="4" max="4" width="10" style="28" bestFit="1" customWidth="1"/>
    <col min="5" max="5" width="9.7109375" style="28" bestFit="1" customWidth="1"/>
    <col min="6" max="6" width="8.85546875" style="28" customWidth="1"/>
    <col min="7" max="7" width="9.7109375" style="28" bestFit="1" customWidth="1"/>
    <col min="8" max="10" width="9.7109375" style="28" customWidth="1"/>
    <col min="13" max="14" width="8.85546875" customWidth="1"/>
    <col min="23" max="23" width="9" customWidth="1"/>
  </cols>
  <sheetData>
    <row r="1" spans="2:12" ht="15.75" thickBot="1" x14ac:dyDescent="0.3">
      <c r="L1" s="12"/>
    </row>
    <row r="2" spans="2:12" ht="15.75" thickBot="1" x14ac:dyDescent="0.3">
      <c r="B2" s="14" t="s">
        <v>21</v>
      </c>
      <c r="C2" s="37" t="s">
        <v>46</v>
      </c>
      <c r="D2" s="37" t="s">
        <v>48</v>
      </c>
      <c r="E2" s="37" t="s">
        <v>49</v>
      </c>
      <c r="F2" s="37" t="s">
        <v>53</v>
      </c>
      <c r="G2" s="37" t="s">
        <v>54</v>
      </c>
      <c r="H2" s="37" t="s">
        <v>58</v>
      </c>
      <c r="I2" s="37" t="s">
        <v>60</v>
      </c>
      <c r="J2" s="77" t="s">
        <v>61</v>
      </c>
      <c r="K2" s="15" t="s">
        <v>6</v>
      </c>
      <c r="L2" s="12"/>
    </row>
    <row r="3" spans="2:12" s="28" customFormat="1" ht="45" x14ac:dyDescent="0.25">
      <c r="B3" s="29" t="s">
        <v>51</v>
      </c>
      <c r="C3" s="11">
        <v>0</v>
      </c>
      <c r="D3" s="11">
        <v>0</v>
      </c>
      <c r="E3" s="13">
        <v>0</v>
      </c>
      <c r="F3" s="13">
        <v>0</v>
      </c>
      <c r="G3" s="72">
        <v>0</v>
      </c>
      <c r="H3" s="72">
        <v>0</v>
      </c>
      <c r="I3" s="72">
        <v>1</v>
      </c>
      <c r="J3" s="72">
        <v>0</v>
      </c>
      <c r="K3" s="38">
        <f t="shared" ref="K3:K10" si="0">SUM(C3:J3)</f>
        <v>1</v>
      </c>
      <c r="L3" s="12"/>
    </row>
    <row r="4" spans="2:12" x14ac:dyDescent="0.25">
      <c r="B4" s="18" t="s">
        <v>23</v>
      </c>
      <c r="C4" s="13">
        <v>3</v>
      </c>
      <c r="D4" s="13">
        <v>2</v>
      </c>
      <c r="E4" s="13">
        <v>0</v>
      </c>
      <c r="F4" s="13">
        <v>0</v>
      </c>
      <c r="G4" s="72">
        <v>0</v>
      </c>
      <c r="H4" s="72">
        <v>1</v>
      </c>
      <c r="I4" s="72">
        <v>1</v>
      </c>
      <c r="J4" s="72">
        <v>1</v>
      </c>
      <c r="K4" s="38">
        <f t="shared" si="0"/>
        <v>8</v>
      </c>
      <c r="L4" s="12"/>
    </row>
    <row r="5" spans="2:12" ht="30" x14ac:dyDescent="0.25">
      <c r="B5" s="19" t="s">
        <v>27</v>
      </c>
      <c r="C5" s="11">
        <v>0</v>
      </c>
      <c r="D5" s="11">
        <v>1</v>
      </c>
      <c r="E5" s="11">
        <v>1</v>
      </c>
      <c r="F5" s="11">
        <v>1</v>
      </c>
      <c r="G5" s="71">
        <v>2</v>
      </c>
      <c r="H5" s="71">
        <v>1</v>
      </c>
      <c r="I5" s="71">
        <v>2</v>
      </c>
      <c r="J5" s="71">
        <v>6</v>
      </c>
      <c r="K5" s="38">
        <f t="shared" si="0"/>
        <v>14</v>
      </c>
      <c r="L5" s="12"/>
    </row>
    <row r="6" spans="2:12" x14ac:dyDescent="0.25">
      <c r="B6" s="19" t="s">
        <v>24</v>
      </c>
      <c r="C6" s="11">
        <v>1</v>
      </c>
      <c r="D6" s="11">
        <v>0</v>
      </c>
      <c r="E6" s="11">
        <v>2</v>
      </c>
      <c r="F6" s="11">
        <v>0</v>
      </c>
      <c r="G6" s="71">
        <v>2</v>
      </c>
      <c r="H6" s="71">
        <v>0</v>
      </c>
      <c r="I6" s="71">
        <v>0</v>
      </c>
      <c r="J6" s="71">
        <v>1</v>
      </c>
      <c r="K6" s="38">
        <f t="shared" si="0"/>
        <v>6</v>
      </c>
      <c r="L6" s="12"/>
    </row>
    <row r="7" spans="2:12" x14ac:dyDescent="0.25">
      <c r="B7" s="19" t="s">
        <v>25</v>
      </c>
      <c r="C7" s="11">
        <v>1</v>
      </c>
      <c r="D7" s="11">
        <v>1</v>
      </c>
      <c r="E7" s="11">
        <v>4</v>
      </c>
      <c r="F7" s="11">
        <v>0</v>
      </c>
      <c r="G7" s="71">
        <v>3</v>
      </c>
      <c r="H7" s="71">
        <v>2</v>
      </c>
      <c r="I7" s="71">
        <v>0</v>
      </c>
      <c r="J7" s="71">
        <v>4</v>
      </c>
      <c r="K7" s="38">
        <f t="shared" si="0"/>
        <v>15</v>
      </c>
      <c r="L7" s="12"/>
    </row>
    <row r="8" spans="2:12" x14ac:dyDescent="0.25">
      <c r="B8" s="19" t="s">
        <v>26</v>
      </c>
      <c r="C8" s="30">
        <v>5</v>
      </c>
      <c r="D8" s="56">
        <v>8</v>
      </c>
      <c r="E8" s="56">
        <v>4</v>
      </c>
      <c r="F8" s="56">
        <v>3</v>
      </c>
      <c r="G8" s="56">
        <v>5</v>
      </c>
      <c r="H8" s="56">
        <v>3</v>
      </c>
      <c r="I8" s="56">
        <v>2</v>
      </c>
      <c r="J8" s="56">
        <v>2</v>
      </c>
      <c r="K8" s="38">
        <f t="shared" si="0"/>
        <v>32</v>
      </c>
    </row>
    <row r="9" spans="2:12" ht="30" x14ac:dyDescent="0.25">
      <c r="B9" s="19" t="s">
        <v>22</v>
      </c>
      <c r="C9" s="11">
        <v>0</v>
      </c>
      <c r="D9" s="11">
        <v>0</v>
      </c>
      <c r="E9" s="11">
        <v>0</v>
      </c>
      <c r="F9" s="11">
        <v>0</v>
      </c>
      <c r="G9" s="71">
        <v>0</v>
      </c>
      <c r="H9" s="71">
        <v>0</v>
      </c>
      <c r="I9" s="71">
        <v>0</v>
      </c>
      <c r="J9" s="71">
        <v>0</v>
      </c>
      <c r="K9" s="38">
        <f t="shared" si="0"/>
        <v>0</v>
      </c>
    </row>
    <row r="10" spans="2:12" ht="15.75" thickBot="1" x14ac:dyDescent="0.3">
      <c r="B10" s="10" t="s">
        <v>17</v>
      </c>
      <c r="C10" s="11">
        <v>0</v>
      </c>
      <c r="D10" s="11">
        <v>0</v>
      </c>
      <c r="E10" s="11">
        <v>0</v>
      </c>
      <c r="F10" s="11">
        <v>0</v>
      </c>
      <c r="G10" s="71">
        <v>1</v>
      </c>
      <c r="H10" s="71">
        <v>0</v>
      </c>
      <c r="I10" s="71">
        <v>0</v>
      </c>
      <c r="J10" s="71">
        <v>0</v>
      </c>
      <c r="K10" s="38">
        <f t="shared" si="0"/>
        <v>1</v>
      </c>
    </row>
    <row r="11" spans="2:12" ht="15.75" thickBot="1" x14ac:dyDescent="0.3">
      <c r="B11" s="16" t="s">
        <v>6</v>
      </c>
      <c r="C11" s="17">
        <f t="shared" ref="C11:K11" si="1">SUM(C3:C10)</f>
        <v>10</v>
      </c>
      <c r="D11" s="17">
        <f t="shared" si="1"/>
        <v>12</v>
      </c>
      <c r="E11" s="17">
        <f t="shared" si="1"/>
        <v>11</v>
      </c>
      <c r="F11" s="17">
        <f t="shared" si="1"/>
        <v>4</v>
      </c>
      <c r="G11" s="17">
        <f t="shared" si="1"/>
        <v>13</v>
      </c>
      <c r="H11" s="17">
        <f t="shared" si="1"/>
        <v>7</v>
      </c>
      <c r="I11" s="17">
        <f t="shared" si="1"/>
        <v>6</v>
      </c>
      <c r="J11" s="17">
        <f t="shared" si="1"/>
        <v>14</v>
      </c>
      <c r="K11" s="17">
        <f t="shared" si="1"/>
        <v>77</v>
      </c>
    </row>
    <row r="12" spans="2:12" s="67" customFormat="1" ht="66" customHeight="1" x14ac:dyDescent="0.25">
      <c r="B12" s="81" t="s">
        <v>69</v>
      </c>
      <c r="C12" s="81"/>
      <c r="D12" s="81"/>
      <c r="E12" s="81"/>
      <c r="F12" s="81"/>
      <c r="G12" s="81"/>
      <c r="H12" s="81"/>
      <c r="I12" s="81"/>
      <c r="J12" s="81"/>
      <c r="K12" s="81"/>
    </row>
    <row r="13" spans="2:12" x14ac:dyDescent="0.25">
      <c r="B13" s="65" t="s">
        <v>55</v>
      </c>
    </row>
  </sheetData>
  <mergeCells count="1">
    <mergeCell ref="B12:K12"/>
  </mergeCells>
  <phoneticPr fontId="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2:C14"/>
  <sheetViews>
    <sheetView workbookViewId="0">
      <selection activeCell="B13" sqref="B13:C13"/>
    </sheetView>
  </sheetViews>
  <sheetFormatPr defaultRowHeight="15" x14ac:dyDescent="0.25"/>
  <cols>
    <col min="2" max="2" width="13.85546875" bestFit="1" customWidth="1"/>
    <col min="3" max="3" width="39.140625" customWidth="1"/>
  </cols>
  <sheetData>
    <row r="2" spans="2:3" ht="15.75" thickBot="1" x14ac:dyDescent="0.3"/>
    <row r="3" spans="2:3" x14ac:dyDescent="0.25">
      <c r="B3" s="9" t="s">
        <v>12</v>
      </c>
      <c r="C3" s="4" t="s">
        <v>11</v>
      </c>
    </row>
    <row r="4" spans="2:3" x14ac:dyDescent="0.25">
      <c r="B4" s="34" t="s">
        <v>46</v>
      </c>
      <c r="C4" s="21">
        <v>5</v>
      </c>
    </row>
    <row r="5" spans="2:3" x14ac:dyDescent="0.25">
      <c r="B5" s="10" t="s">
        <v>48</v>
      </c>
      <c r="C5" s="21">
        <v>9</v>
      </c>
    </row>
    <row r="6" spans="2:3" x14ac:dyDescent="0.25">
      <c r="B6" s="10" t="s">
        <v>49</v>
      </c>
      <c r="C6" s="21">
        <v>5</v>
      </c>
    </row>
    <row r="7" spans="2:3" s="28" customFormat="1" x14ac:dyDescent="0.25">
      <c r="B7" s="10" t="s">
        <v>53</v>
      </c>
      <c r="C7" s="21">
        <v>7</v>
      </c>
    </row>
    <row r="8" spans="2:3" s="28" customFormat="1" x14ac:dyDescent="0.25">
      <c r="B8" s="10" t="s">
        <v>54</v>
      </c>
      <c r="C8" s="21">
        <v>7</v>
      </c>
    </row>
    <row r="9" spans="2:3" s="28" customFormat="1" x14ac:dyDescent="0.25">
      <c r="B9" s="10" t="s">
        <v>58</v>
      </c>
      <c r="C9" s="21">
        <v>5</v>
      </c>
    </row>
    <row r="10" spans="2:3" s="28" customFormat="1" x14ac:dyDescent="0.25">
      <c r="B10" s="10" t="s">
        <v>60</v>
      </c>
      <c r="C10" s="21">
        <v>1</v>
      </c>
    </row>
    <row r="11" spans="2:3" s="28" customFormat="1" x14ac:dyDescent="0.25">
      <c r="B11" s="76" t="s">
        <v>61</v>
      </c>
      <c r="C11" s="21">
        <v>6</v>
      </c>
    </row>
    <row r="12" spans="2:3" ht="15.75" thickBot="1" x14ac:dyDescent="0.3">
      <c r="B12" s="6" t="s">
        <v>6</v>
      </c>
      <c r="C12" s="8">
        <f>SUM(C4:C11)</f>
        <v>45</v>
      </c>
    </row>
    <row r="13" spans="2:3" s="23" customFormat="1" ht="57.95" customHeight="1" x14ac:dyDescent="0.25">
      <c r="B13" s="81" t="s">
        <v>70</v>
      </c>
      <c r="C13" s="81"/>
    </row>
    <row r="14" spans="2:3" x14ac:dyDescent="0.25">
      <c r="B14" s="65" t="s">
        <v>56</v>
      </c>
    </row>
  </sheetData>
  <mergeCells count="1">
    <mergeCell ref="B13:C1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B2:F15"/>
  <sheetViews>
    <sheetView workbookViewId="0">
      <selection activeCell="B14" sqref="B14:C14"/>
    </sheetView>
  </sheetViews>
  <sheetFormatPr defaultRowHeight="15" x14ac:dyDescent="0.25"/>
  <cols>
    <col min="2" max="2" width="16.28515625" customWidth="1"/>
    <col min="3" max="3" width="33.28515625" customWidth="1"/>
  </cols>
  <sheetData>
    <row r="2" spans="2:6" ht="15.75" thickBot="1" x14ac:dyDescent="0.3"/>
    <row r="3" spans="2:6" x14ac:dyDescent="0.25">
      <c r="B3" s="42" t="s">
        <v>13</v>
      </c>
      <c r="C3" s="4" t="s">
        <v>14</v>
      </c>
    </row>
    <row r="4" spans="2:6" x14ac:dyDescent="0.25">
      <c r="B4" s="43" t="s">
        <v>46</v>
      </c>
      <c r="C4" s="5">
        <v>13</v>
      </c>
      <c r="E4" s="45"/>
    </row>
    <row r="5" spans="2:6" x14ac:dyDescent="0.25">
      <c r="B5" s="43" t="s">
        <v>48</v>
      </c>
      <c r="C5" s="5">
        <v>14</v>
      </c>
      <c r="D5" s="46"/>
      <c r="F5" s="45"/>
    </row>
    <row r="6" spans="2:6" s="28" customFormat="1" x14ac:dyDescent="0.25">
      <c r="B6" s="43" t="s">
        <v>49</v>
      </c>
      <c r="C6" s="21">
        <v>13</v>
      </c>
      <c r="D6" s="45"/>
      <c r="F6" s="45"/>
    </row>
    <row r="7" spans="2:6" s="28" customFormat="1" x14ac:dyDescent="0.25">
      <c r="B7" s="43" t="s">
        <v>53</v>
      </c>
      <c r="C7" s="21">
        <v>5</v>
      </c>
      <c r="D7" s="45"/>
      <c r="F7" s="45"/>
    </row>
    <row r="8" spans="2:6" s="28" customFormat="1" x14ac:dyDescent="0.25">
      <c r="B8" s="43" t="s">
        <v>54</v>
      </c>
      <c r="C8" s="21">
        <v>18</v>
      </c>
      <c r="D8" s="45"/>
      <c r="F8" s="45"/>
    </row>
    <row r="9" spans="2:6" s="28" customFormat="1" x14ac:dyDescent="0.25">
      <c r="B9" s="43" t="s">
        <v>58</v>
      </c>
      <c r="C9" s="21">
        <v>6</v>
      </c>
      <c r="D9" s="45"/>
      <c r="F9" s="45"/>
    </row>
    <row r="10" spans="2:6" s="28" customFormat="1" x14ac:dyDescent="0.25">
      <c r="B10" s="75" t="s">
        <v>60</v>
      </c>
      <c r="C10" s="21">
        <v>9</v>
      </c>
      <c r="D10" s="45"/>
      <c r="F10" s="45"/>
    </row>
    <row r="11" spans="2:6" s="28" customFormat="1" x14ac:dyDescent="0.25">
      <c r="B11" s="79" t="s">
        <v>61</v>
      </c>
      <c r="C11" s="21">
        <v>15</v>
      </c>
      <c r="D11" s="45"/>
      <c r="F11" s="45"/>
    </row>
    <row r="12" spans="2:6" s="28" customFormat="1" x14ac:dyDescent="0.25">
      <c r="B12" s="75" t="s">
        <v>64</v>
      </c>
      <c r="C12" s="21">
        <v>1</v>
      </c>
      <c r="D12" s="45"/>
      <c r="F12" s="45"/>
    </row>
    <row r="13" spans="2:6" ht="15.75" thickBot="1" x14ac:dyDescent="0.3">
      <c r="B13" s="44" t="s">
        <v>5</v>
      </c>
      <c r="C13" s="8">
        <f>SUM(C4:C12)</f>
        <v>94</v>
      </c>
    </row>
    <row r="14" spans="2:6" s="23" customFormat="1" ht="201" customHeight="1" x14ac:dyDescent="0.25">
      <c r="B14" s="81" t="s">
        <v>71</v>
      </c>
      <c r="C14" s="81"/>
    </row>
    <row r="15" spans="2:6" x14ac:dyDescent="0.25">
      <c r="B15" s="65" t="s">
        <v>55</v>
      </c>
      <c r="F15" s="45"/>
    </row>
  </sheetData>
  <mergeCells count="1">
    <mergeCell ref="B14:C14"/>
  </mergeCells>
  <phoneticPr fontId="5"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B2:C16"/>
  <sheetViews>
    <sheetView workbookViewId="0">
      <selection activeCell="B15" sqref="B15:C15"/>
    </sheetView>
  </sheetViews>
  <sheetFormatPr defaultRowHeight="15" x14ac:dyDescent="0.25"/>
  <cols>
    <col min="2" max="2" width="17.85546875" bestFit="1" customWidth="1"/>
    <col min="3" max="3" width="38.5703125" bestFit="1" customWidth="1"/>
  </cols>
  <sheetData>
    <row r="2" spans="2:3" ht="15.75" thickBot="1" x14ac:dyDescent="0.3"/>
    <row r="3" spans="2:3" ht="15.75" thickBot="1" x14ac:dyDescent="0.3">
      <c r="B3" s="14" t="s">
        <v>16</v>
      </c>
      <c r="C3" s="15" t="s">
        <v>15</v>
      </c>
    </row>
    <row r="4" spans="2:3" x14ac:dyDescent="0.25">
      <c r="B4" s="10" t="s">
        <v>46</v>
      </c>
      <c r="C4" s="5">
        <v>1</v>
      </c>
    </row>
    <row r="5" spans="2:3" x14ac:dyDescent="0.25">
      <c r="B5" s="20" t="s">
        <v>48</v>
      </c>
      <c r="C5" s="5">
        <v>3</v>
      </c>
    </row>
    <row r="6" spans="2:3" s="28" customFormat="1" x14ac:dyDescent="0.25">
      <c r="B6" s="20" t="s">
        <v>49</v>
      </c>
      <c r="C6" s="5">
        <v>3</v>
      </c>
    </row>
    <row r="7" spans="2:3" s="28" customFormat="1" x14ac:dyDescent="0.25">
      <c r="B7" s="62" t="s">
        <v>53</v>
      </c>
      <c r="C7" s="5">
        <v>2</v>
      </c>
    </row>
    <row r="8" spans="2:3" s="28" customFormat="1" x14ac:dyDescent="0.25">
      <c r="B8" s="20" t="s">
        <v>54</v>
      </c>
      <c r="C8" s="57">
        <v>2</v>
      </c>
    </row>
    <row r="9" spans="2:3" s="28" customFormat="1" x14ac:dyDescent="0.25">
      <c r="B9" s="20" t="s">
        <v>58</v>
      </c>
      <c r="C9" s="5">
        <v>3</v>
      </c>
    </row>
    <row r="10" spans="2:3" s="28" customFormat="1" x14ac:dyDescent="0.25">
      <c r="B10" s="20" t="s">
        <v>60</v>
      </c>
      <c r="C10" s="5">
        <v>5</v>
      </c>
    </row>
    <row r="11" spans="2:3" s="28" customFormat="1" x14ac:dyDescent="0.25">
      <c r="B11" s="74" t="s">
        <v>61</v>
      </c>
      <c r="C11" s="57">
        <v>4</v>
      </c>
    </row>
    <row r="12" spans="2:3" s="28" customFormat="1" x14ac:dyDescent="0.25">
      <c r="B12" s="20" t="s">
        <v>64</v>
      </c>
      <c r="C12" s="5">
        <v>0</v>
      </c>
    </row>
    <row r="13" spans="2:3" s="28" customFormat="1" x14ac:dyDescent="0.25">
      <c r="B13" s="20" t="s">
        <v>65</v>
      </c>
      <c r="C13" s="57">
        <v>1</v>
      </c>
    </row>
    <row r="14" spans="2:3" ht="15.75" thickBot="1" x14ac:dyDescent="0.3">
      <c r="B14" s="47" t="s">
        <v>6</v>
      </c>
      <c r="C14" s="48">
        <f>SUM(C4:C13)</f>
        <v>24</v>
      </c>
    </row>
    <row r="15" spans="2:3" s="69" customFormat="1" ht="45.6" customHeight="1" x14ac:dyDescent="0.25">
      <c r="B15" s="81" t="s">
        <v>72</v>
      </c>
      <c r="C15" s="81"/>
    </row>
    <row r="16" spans="2:3" x14ac:dyDescent="0.25">
      <c r="B16" s="65" t="s">
        <v>56</v>
      </c>
    </row>
  </sheetData>
  <mergeCells count="1">
    <mergeCell ref="B15:C15"/>
  </mergeCell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AE948-91CF-48B7-94F4-77B874CA4C1F}">
  <sheetPr>
    <tabColor rgb="FF00B050"/>
  </sheetPr>
  <dimension ref="B2:D15"/>
  <sheetViews>
    <sheetView workbookViewId="0">
      <selection activeCell="B15" sqref="B15"/>
    </sheetView>
  </sheetViews>
  <sheetFormatPr defaultRowHeight="15" x14ac:dyDescent="0.25"/>
  <cols>
    <col min="2" max="2" width="19.85546875" customWidth="1"/>
    <col min="3" max="3" width="17.42578125" bestFit="1" customWidth="1"/>
    <col min="4" max="4" width="22" customWidth="1"/>
  </cols>
  <sheetData>
    <row r="2" spans="2:4" ht="15.75" thickBot="1" x14ac:dyDescent="0.3"/>
    <row r="3" spans="2:4" s="23" customFormat="1" ht="45.75" thickBot="1" x14ac:dyDescent="0.3">
      <c r="B3" s="39" t="s">
        <v>30</v>
      </c>
      <c r="C3" s="40" t="s">
        <v>29</v>
      </c>
      <c r="D3" s="41" t="s">
        <v>31</v>
      </c>
    </row>
    <row r="4" spans="2:4" s="23" customFormat="1" x14ac:dyDescent="0.25">
      <c r="B4" s="20" t="s">
        <v>46</v>
      </c>
      <c r="C4" s="1">
        <v>0</v>
      </c>
      <c r="D4" s="5">
        <v>0</v>
      </c>
    </row>
    <row r="5" spans="2:4" x14ac:dyDescent="0.25">
      <c r="B5" s="20" t="s">
        <v>48</v>
      </c>
      <c r="C5" s="1">
        <v>0</v>
      </c>
      <c r="D5" s="5">
        <v>0</v>
      </c>
    </row>
    <row r="6" spans="2:4" s="28" customFormat="1" x14ac:dyDescent="0.25">
      <c r="B6" s="20" t="s">
        <v>49</v>
      </c>
      <c r="C6" s="1">
        <v>0</v>
      </c>
      <c r="D6" s="5">
        <v>0</v>
      </c>
    </row>
    <row r="7" spans="2:4" s="28" customFormat="1" x14ac:dyDescent="0.25">
      <c r="B7" s="20" t="s">
        <v>53</v>
      </c>
      <c r="C7" s="1">
        <v>0</v>
      </c>
      <c r="D7" s="1">
        <v>0</v>
      </c>
    </row>
    <row r="8" spans="2:4" s="28" customFormat="1" x14ac:dyDescent="0.25">
      <c r="B8" s="20" t="s">
        <v>54</v>
      </c>
      <c r="C8" s="1">
        <v>1</v>
      </c>
      <c r="D8" s="1">
        <v>0</v>
      </c>
    </row>
    <row r="9" spans="2:4" s="28" customFormat="1" x14ac:dyDescent="0.25">
      <c r="B9" s="20" t="s">
        <v>58</v>
      </c>
      <c r="C9" s="58">
        <v>1</v>
      </c>
      <c r="D9" s="58">
        <v>1</v>
      </c>
    </row>
    <row r="10" spans="2:4" s="28" customFormat="1" x14ac:dyDescent="0.25">
      <c r="B10" s="62" t="s">
        <v>60</v>
      </c>
      <c r="C10" s="1">
        <v>2</v>
      </c>
      <c r="D10" s="1">
        <v>1</v>
      </c>
    </row>
    <row r="11" spans="2:4" s="28" customFormat="1" x14ac:dyDescent="0.25">
      <c r="B11" s="74" t="s">
        <v>61</v>
      </c>
      <c r="C11" s="1">
        <v>0</v>
      </c>
      <c r="D11" s="1">
        <v>0</v>
      </c>
    </row>
    <row r="12" spans="2:4" s="28" customFormat="1" x14ac:dyDescent="0.25">
      <c r="B12" s="62" t="s">
        <v>64</v>
      </c>
      <c r="C12" s="58">
        <v>0</v>
      </c>
      <c r="D12" s="58">
        <v>0</v>
      </c>
    </row>
    <row r="13" spans="2:4" ht="15.75" thickBot="1" x14ac:dyDescent="0.3">
      <c r="B13" s="47" t="s">
        <v>6</v>
      </c>
      <c r="C13" s="49">
        <f>SUM(C4:C12)</f>
        <v>4</v>
      </c>
      <c r="D13" s="49">
        <f>SUM(D4:D12)</f>
        <v>2</v>
      </c>
    </row>
    <row r="14" spans="2:4" x14ac:dyDescent="0.25">
      <c r="B14" s="82" t="s">
        <v>63</v>
      </c>
      <c r="C14" s="82"/>
      <c r="D14" s="82"/>
    </row>
    <row r="15" spans="2:4" x14ac:dyDescent="0.25">
      <c r="B15" s="65" t="s">
        <v>56</v>
      </c>
      <c r="C15" s="70"/>
    </row>
  </sheetData>
  <mergeCells count="1">
    <mergeCell ref="B14:D14"/>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Figure 1</vt:lpstr>
      <vt:lpstr>table 1</vt:lpstr>
      <vt:lpstr>table 2</vt:lpstr>
      <vt:lpstr>Table 3</vt:lpstr>
      <vt:lpstr>Table 4</vt:lpstr>
      <vt:lpstr>table 5</vt:lpstr>
      <vt:lpstr>table 6</vt:lpstr>
      <vt:lpstr>table 7</vt:lpstr>
      <vt:lpstr>table 8</vt:lpstr>
    </vt:vector>
  </TitlesOfParts>
  <Company>DHS-HQ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Rosenblum, Marc</dc:creator>
  <cp:lastModifiedBy>James</cp:lastModifiedBy>
  <dcterms:created xsi:type="dcterms:W3CDTF">2019-06-21T14:38:13Z</dcterms:created>
  <dcterms:modified xsi:type="dcterms:W3CDTF">2022-10-07T16:17:40Z</dcterms:modified>
</cp:coreProperties>
</file>